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Desktop\Ines\12.MJ\završni\PROBNO\"/>
    </mc:Choice>
  </mc:AlternateContent>
  <xr:revisionPtr revIDLastSave="0" documentId="13_ncr:1_{5B633086-9A8C-4994-A401-277106AB3A8A}"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E306" i="9" s="1"/>
  <c r="B306" i="9" s="1"/>
  <c r="G306" i="9"/>
  <c r="F306" i="9"/>
  <c r="H305" i="9"/>
  <c r="G305" i="9"/>
  <c r="E305" i="9" s="1"/>
  <c r="B305" i="9" s="1"/>
  <c r="F305" i="9"/>
  <c r="H304" i="9"/>
  <c r="E304" i="9" s="1"/>
  <c r="B304" i="9" s="1"/>
  <c r="G304" i="9"/>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F236" i="9"/>
  <c r="E236" i="9"/>
  <c r="B236" i="9" s="1"/>
  <c r="M235" i="9"/>
  <c r="L235" i="9"/>
  <c r="F235" i="9" s="1"/>
  <c r="E235" i="9"/>
  <c r="M234" i="9"/>
  <c r="L234" i="9"/>
  <c r="F234" i="9" s="1"/>
  <c r="B234" i="9" s="1"/>
  <c r="E234" i="9"/>
  <c r="M233" i="9"/>
  <c r="L233" i="9"/>
  <c r="F233" i="9" s="1"/>
  <c r="B233" i="9" s="1"/>
  <c r="E233" i="9"/>
  <c r="M232" i="9"/>
  <c r="F232" i="9" s="1"/>
  <c r="B232" i="9" s="1"/>
  <c r="L232" i="9"/>
  <c r="E232" i="9"/>
  <c r="M231" i="9"/>
  <c r="L231" i="9"/>
  <c r="F231" i="9" s="1"/>
  <c r="E231" i="9"/>
  <c r="M230" i="9"/>
  <c r="L230" i="9"/>
  <c r="F230" i="9"/>
  <c r="B230" i="9" s="1"/>
  <c r="E230" i="9"/>
  <c r="M229" i="9"/>
  <c r="L229" i="9"/>
  <c r="F229" i="9" s="1"/>
  <c r="B229" i="9" s="1"/>
  <c r="E229" i="9"/>
  <c r="M228" i="9"/>
  <c r="F228" i="9" s="1"/>
  <c r="B228" i="9" s="1"/>
  <c r="L228" i="9"/>
  <c r="E228" i="9"/>
  <c r="M227" i="9"/>
  <c r="L227" i="9"/>
  <c r="F227" i="9"/>
  <c r="E227" i="9"/>
  <c r="B227" i="9" s="1"/>
  <c r="M226" i="9"/>
  <c r="L226" i="9"/>
  <c r="F226" i="9" s="1"/>
  <c r="B226" i="9" s="1"/>
  <c r="E226" i="9"/>
  <c r="M225" i="9"/>
  <c r="L225" i="9"/>
  <c r="F225" i="9" s="1"/>
  <c r="B225" i="9" s="1"/>
  <c r="E225" i="9"/>
  <c r="M224" i="9"/>
  <c r="F224" i="9" s="1"/>
  <c r="B224" i="9" s="1"/>
  <c r="L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G156" i="9"/>
  <c r="F156" i="9"/>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G148" i="9"/>
  <c r="F148" i="9"/>
  <c r="H147" i="9"/>
  <c r="G147" i="9"/>
  <c r="E147" i="9" s="1"/>
  <c r="B147" i="9" s="1"/>
  <c r="F147" i="9"/>
  <c r="H146" i="9"/>
  <c r="G146" i="9"/>
  <c r="F146" i="9"/>
  <c r="H145" i="9"/>
  <c r="G145" i="9"/>
  <c r="F145" i="9"/>
  <c r="E145" i="9"/>
  <c r="B145" i="9" s="1"/>
  <c r="H144" i="9"/>
  <c r="E144" i="9" s="1"/>
  <c r="B144" i="9" s="1"/>
  <c r="G144" i="9"/>
  <c r="F144" i="9"/>
  <c r="F143" i="9"/>
  <c r="H142" i="9"/>
  <c r="G142" i="9"/>
  <c r="E142" i="9" s="1"/>
  <c r="F142" i="9"/>
  <c r="B142" i="9"/>
  <c r="H141" i="9"/>
  <c r="G141" i="9"/>
  <c r="F141" i="9"/>
  <c r="E141" i="9"/>
  <c r="B141" i="9" s="1"/>
  <c r="H140" i="9"/>
  <c r="E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F134" i="9"/>
  <c r="H133" i="9"/>
  <c r="G133" i="9"/>
  <c r="F133" i="9"/>
  <c r="E133" i="9"/>
  <c r="B133" i="9" s="1"/>
  <c r="H132" i="9"/>
  <c r="E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H125" i="9"/>
  <c r="G125" i="9"/>
  <c r="F125" i="9"/>
  <c r="E125" i="9"/>
  <c r="B125" i="9" s="1"/>
  <c r="H124" i="9"/>
  <c r="E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H109" i="9"/>
  <c r="G109" i="9"/>
  <c r="F109" i="9"/>
  <c r="E109" i="9"/>
  <c r="B109" i="9" s="1"/>
  <c r="H108" i="9"/>
  <c r="E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F102" i="9"/>
  <c r="H101" i="9"/>
  <c r="G101" i="9"/>
  <c r="F101" i="9"/>
  <c r="E101" i="9"/>
  <c r="B101" i="9" s="1"/>
  <c r="H100" i="9"/>
  <c r="E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F94" i="9"/>
  <c r="H93" i="9"/>
  <c r="G93" i="9"/>
  <c r="F93" i="9"/>
  <c r="E93" i="9"/>
  <c r="B93" i="9" s="1"/>
  <c r="H92" i="9"/>
  <c r="E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E85" i="9" s="1"/>
  <c r="B85" i="9" s="1"/>
  <c r="F85" i="9"/>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F34" i="9"/>
  <c r="H33" i="9"/>
  <c r="G33" i="9"/>
  <c r="F33" i="9"/>
  <c r="H32" i="9"/>
  <c r="G32" i="9"/>
  <c r="F32" i="9"/>
  <c r="H31" i="9"/>
  <c r="G31" i="9"/>
  <c r="F31" i="9"/>
  <c r="H30" i="9"/>
  <c r="G30" i="9"/>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E23" i="9" s="1"/>
  <c r="B23" i="9" s="1"/>
  <c r="G23" i="9"/>
  <c r="F23" i="9"/>
  <c r="H22" i="9"/>
  <c r="G22" i="9"/>
  <c r="F22" i="9"/>
  <c r="F21" i="9"/>
  <c r="F4" i="9"/>
  <c r="O3" i="9"/>
  <c r="G275" i="9" s="1"/>
  <c r="E275" i="9" s="1"/>
  <c r="I3" i="9"/>
  <c r="H3" i="9"/>
  <c r="G3" i="9"/>
  <c r="D101" i="8"/>
  <c r="D95" i="8"/>
  <c r="D90" i="8"/>
  <c r="D85" i="8"/>
  <c r="D80" i="8"/>
  <c r="D75" i="8"/>
  <c r="D70" i="8"/>
  <c r="D65" i="8"/>
  <c r="D60" i="8"/>
  <c r="D55" i="8"/>
  <c r="D49" i="8" s="1"/>
  <c r="D50" i="8"/>
  <c r="D44" i="8"/>
  <c r="D43" i="8" s="1"/>
  <c r="I35" i="3" s="1"/>
  <c r="D36" i="8"/>
  <c r="D26" i="8"/>
  <c r="D24" i="8" s="1"/>
  <c r="C1499" i="1" s="1"/>
  <c r="H1499" i="1" s="1"/>
  <c r="D18" i="8"/>
  <c r="D8" i="8"/>
  <c r="D6" i="8" s="1"/>
  <c r="C1481" i="1" s="1"/>
  <c r="E44" i="7"/>
  <c r="D44" i="7"/>
  <c r="E39" i="7"/>
  <c r="D39" i="7"/>
  <c r="D38" i="7" s="1"/>
  <c r="E38" i="7"/>
  <c r="E30" i="7"/>
  <c r="D30" i="7"/>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F179" i="5"/>
  <c r="F178" i="5"/>
  <c r="E177" i="5"/>
  <c r="H308"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E78" i="5" s="1"/>
  <c r="D1056" i="1" s="1"/>
  <c r="D79" i="5"/>
  <c r="D78" i="5" s="1"/>
  <c r="F77" i="5"/>
  <c r="F76" i="5"/>
  <c r="F75" i="5"/>
  <c r="F74" i="5"/>
  <c r="F73" i="5"/>
  <c r="F72" i="5"/>
  <c r="F71" i="5"/>
  <c r="F70"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D421" i="4" s="1"/>
  <c r="E418" i="4"/>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D263"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29" i="1" s="1"/>
  <c r="D134" i="4"/>
  <c r="D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C1576" i="1"/>
  <c r="H1576" i="1" s="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C1515" i="1"/>
  <c r="H1515" i="1" s="1"/>
  <c r="C1514" i="1"/>
  <c r="H1513" i="1"/>
  <c r="G1513" i="1"/>
  <c r="C1513" i="1"/>
  <c r="H1512" i="1"/>
  <c r="G1512" i="1"/>
  <c r="C1512" i="1"/>
  <c r="C1511" i="1"/>
  <c r="H1511" i="1" s="1"/>
  <c r="C1510" i="1"/>
  <c r="C1509" i="1"/>
  <c r="G1509" i="1" s="1"/>
  <c r="C1508" i="1"/>
  <c r="H1508" i="1" s="1"/>
  <c r="C1507" i="1"/>
  <c r="H1507" i="1" s="1"/>
  <c r="C1506" i="1"/>
  <c r="H1505" i="1"/>
  <c r="C1505" i="1"/>
  <c r="G1505" i="1" s="1"/>
  <c r="H1504" i="1"/>
  <c r="C1504" i="1"/>
  <c r="G1504" i="1" s="1"/>
  <c r="C1503" i="1"/>
  <c r="H1503" i="1" s="1"/>
  <c r="C1502" i="1"/>
  <c r="C1501" i="1"/>
  <c r="G1501" i="1" s="1"/>
  <c r="H1500" i="1"/>
  <c r="G1500" i="1"/>
  <c r="C1500" i="1"/>
  <c r="C1498" i="1"/>
  <c r="H1497" i="1"/>
  <c r="G1497" i="1"/>
  <c r="C1497" i="1"/>
  <c r="H1496" i="1"/>
  <c r="G1496" i="1"/>
  <c r="C1496" i="1"/>
  <c r="C1495" i="1"/>
  <c r="H1495" i="1" s="1"/>
  <c r="C1494" i="1"/>
  <c r="H1493" i="1"/>
  <c r="G1493" i="1"/>
  <c r="C1493" i="1"/>
  <c r="G1492" i="1"/>
  <c r="C1492" i="1"/>
  <c r="H1492" i="1" s="1"/>
  <c r="C1491" i="1"/>
  <c r="H1491" i="1" s="1"/>
  <c r="C1490" i="1"/>
  <c r="H1489" i="1"/>
  <c r="G1489" i="1"/>
  <c r="C1489" i="1"/>
  <c r="G1488" i="1"/>
  <c r="C1488" i="1"/>
  <c r="H1488" i="1" s="1"/>
  <c r="G1487" i="1"/>
  <c r="C1487" i="1"/>
  <c r="H1487" i="1" s="1"/>
  <c r="C1486" i="1"/>
  <c r="G1486" i="1" s="1"/>
  <c r="C1485" i="1"/>
  <c r="H1485" i="1" s="1"/>
  <c r="C1484" i="1"/>
  <c r="H1484" i="1" s="1"/>
  <c r="C1483" i="1"/>
  <c r="H1483" i="1" s="1"/>
  <c r="H1482" i="1"/>
  <c r="C1482" i="1"/>
  <c r="G1482" i="1" s="1"/>
  <c r="C1480" i="1"/>
  <c r="D1479" i="1"/>
  <c r="C1479" i="1"/>
  <c r="J1479" i="1" s="1"/>
  <c r="D1478" i="1"/>
  <c r="G1478" i="1" s="1"/>
  <c r="C1478" i="1"/>
  <c r="H1477" i="1"/>
  <c r="G1477" i="1"/>
  <c r="I1477" i="1" s="1"/>
  <c r="D1477" i="1"/>
  <c r="C1477" i="1"/>
  <c r="J1477" i="1" s="1"/>
  <c r="D1476" i="1"/>
  <c r="C1476" i="1"/>
  <c r="H1476" i="1" s="1"/>
  <c r="G1475" i="1"/>
  <c r="D1475" i="1"/>
  <c r="C1475" i="1"/>
  <c r="H1475" i="1" s="1"/>
  <c r="H1474" i="1"/>
  <c r="D1474" i="1"/>
  <c r="C1474" i="1"/>
  <c r="J1474" i="1" s="1"/>
  <c r="D1473" i="1"/>
  <c r="C1473" i="1"/>
  <c r="H1473" i="1" s="1"/>
  <c r="H1472" i="1"/>
  <c r="G1472" i="1"/>
  <c r="I1472" i="1" s="1"/>
  <c r="D1472" i="1"/>
  <c r="C1472" i="1"/>
  <c r="J1472" i="1" s="1"/>
  <c r="G1471" i="1"/>
  <c r="I1471" i="1" s="1"/>
  <c r="D1471" i="1"/>
  <c r="C1471" i="1"/>
  <c r="H1471" i="1" s="1"/>
  <c r="D1470" i="1"/>
  <c r="G1470" i="1" s="1"/>
  <c r="C1470" i="1"/>
  <c r="D1469" i="1"/>
  <c r="C1469" i="1"/>
  <c r="H1469" i="1" s="1"/>
  <c r="H1468" i="1"/>
  <c r="G1468" i="1"/>
  <c r="I1468" i="1" s="1"/>
  <c r="D1468" i="1"/>
  <c r="C1468" i="1"/>
  <c r="J1468" i="1" s="1"/>
  <c r="G1467" i="1"/>
  <c r="I1467" i="1" s="1"/>
  <c r="D1467" i="1"/>
  <c r="C1467" i="1"/>
  <c r="H1467" i="1" s="1"/>
  <c r="H1466" i="1"/>
  <c r="D1466" i="1"/>
  <c r="C1466" i="1"/>
  <c r="J1466" i="1" s="1"/>
  <c r="D1465" i="1"/>
  <c r="C1465" i="1"/>
  <c r="H1465" i="1" s="1"/>
  <c r="H1464" i="1"/>
  <c r="G1464" i="1"/>
  <c r="I1464" i="1" s="1"/>
  <c r="D1464" i="1"/>
  <c r="C1464" i="1"/>
  <c r="J1464" i="1" s="1"/>
  <c r="G1463" i="1"/>
  <c r="I1463" i="1" s="1"/>
  <c r="D1463" i="1"/>
  <c r="C1463" i="1"/>
  <c r="H1463" i="1" s="1"/>
  <c r="H1462" i="1"/>
  <c r="D1462" i="1"/>
  <c r="C1462" i="1"/>
  <c r="J1462" i="1" s="1"/>
  <c r="H1461" i="1"/>
  <c r="D1461" i="1"/>
  <c r="C1461" i="1"/>
  <c r="G1461" i="1" s="1"/>
  <c r="D1460" i="1"/>
  <c r="C1460" i="1"/>
  <c r="H1460" i="1" s="1"/>
  <c r="H1459" i="1"/>
  <c r="G1459" i="1"/>
  <c r="I1459" i="1" s="1"/>
  <c r="D1459" i="1"/>
  <c r="C1459" i="1"/>
  <c r="J1459" i="1" s="1"/>
  <c r="G1458" i="1"/>
  <c r="I1458" i="1" s="1"/>
  <c r="D1458" i="1"/>
  <c r="C1458" i="1"/>
  <c r="H1458" i="1" s="1"/>
  <c r="D1457" i="1"/>
  <c r="C1457" i="1"/>
  <c r="H1457" i="1" s="1"/>
  <c r="D1456" i="1"/>
  <c r="H1456" i="1" s="1"/>
  <c r="C1456" i="1"/>
  <c r="D1455" i="1"/>
  <c r="C1455" i="1"/>
  <c r="H1455" i="1" s="1"/>
  <c r="D1454" i="1"/>
  <c r="C1454" i="1"/>
  <c r="D1453" i="1"/>
  <c r="H1452" i="1"/>
  <c r="G1452" i="1"/>
  <c r="I1452" i="1" s="1"/>
  <c r="D1452" i="1"/>
  <c r="C1452" i="1"/>
  <c r="J1452" i="1" s="1"/>
  <c r="D1451" i="1"/>
  <c r="C1451" i="1"/>
  <c r="H1451" i="1" s="1"/>
  <c r="H1450" i="1"/>
  <c r="G1450" i="1"/>
  <c r="I1450" i="1" s="1"/>
  <c r="D1450" i="1"/>
  <c r="C1450" i="1"/>
  <c r="J1450" i="1" s="1"/>
  <c r="D1449" i="1"/>
  <c r="C1449" i="1"/>
  <c r="H1449" i="1" s="1"/>
  <c r="H1448" i="1"/>
  <c r="G1448" i="1"/>
  <c r="I1448" i="1" s="1"/>
  <c r="D1448" i="1"/>
  <c r="C1448" i="1"/>
  <c r="J1448" i="1" s="1"/>
  <c r="D1447" i="1"/>
  <c r="C1447" i="1"/>
  <c r="H1447" i="1" s="1"/>
  <c r="H1446" i="1"/>
  <c r="G1446" i="1"/>
  <c r="I1446" i="1" s="1"/>
  <c r="D1446" i="1"/>
  <c r="C1446" i="1"/>
  <c r="J1446" i="1" s="1"/>
  <c r="H1445" i="1"/>
  <c r="D1445" i="1"/>
  <c r="C1445" i="1"/>
  <c r="G1445" i="1" s="1"/>
  <c r="D1444" i="1"/>
  <c r="J1444" i="1" s="1"/>
  <c r="C1444" i="1"/>
  <c r="H1443" i="1"/>
  <c r="D1443" i="1"/>
  <c r="C1443" i="1"/>
  <c r="G1443" i="1" s="1"/>
  <c r="I1443" i="1" s="1"/>
  <c r="D1442" i="1"/>
  <c r="J1442" i="1" s="1"/>
  <c r="C1442" i="1"/>
  <c r="H1441" i="1"/>
  <c r="D1441" i="1"/>
  <c r="C1441" i="1"/>
  <c r="G1441" i="1" s="1"/>
  <c r="I1441" i="1" s="1"/>
  <c r="D1440" i="1"/>
  <c r="J1440" i="1" s="1"/>
  <c r="C1440" i="1"/>
  <c r="H1439" i="1"/>
  <c r="D1439" i="1"/>
  <c r="C1439" i="1"/>
  <c r="G1439" i="1" s="1"/>
  <c r="I1439" i="1" s="1"/>
  <c r="H1438" i="1"/>
  <c r="D1438" i="1"/>
  <c r="C1438" i="1"/>
  <c r="G1438" i="1" s="1"/>
  <c r="H1437"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H1413" i="1"/>
  <c r="D1413" i="1"/>
  <c r="C1413" i="1"/>
  <c r="G1413" i="1" s="1"/>
  <c r="D1412" i="1"/>
  <c r="H1412" i="1" s="1"/>
  <c r="C1412" i="1"/>
  <c r="G1412" i="1" s="1"/>
  <c r="H1411" i="1"/>
  <c r="D1411" i="1"/>
  <c r="C1411" i="1"/>
  <c r="G1411" i="1" s="1"/>
  <c r="H1410" i="1"/>
  <c r="D1410" i="1"/>
  <c r="C1410" i="1"/>
  <c r="G1410" i="1" s="1"/>
  <c r="H1409" i="1"/>
  <c r="D1409" i="1"/>
  <c r="C1409" i="1"/>
  <c r="G1409" i="1" s="1"/>
  <c r="D1408" i="1"/>
  <c r="H1408" i="1" s="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D1338" i="1"/>
  <c r="C1338" i="1"/>
  <c r="G1338" i="1" s="1"/>
  <c r="D1337" i="1"/>
  <c r="C1337" i="1"/>
  <c r="G1337" i="1" s="1"/>
  <c r="D1336" i="1"/>
  <c r="C1336" i="1"/>
  <c r="G1336" i="1" s="1"/>
  <c r="H1335" i="1"/>
  <c r="D1335" i="1"/>
  <c r="C1335" i="1"/>
  <c r="G1335" i="1" s="1"/>
  <c r="D1334" i="1"/>
  <c r="H1334" i="1" s="1"/>
  <c r="C1334" i="1"/>
  <c r="D1333" i="1"/>
  <c r="C1333" i="1"/>
  <c r="G1333" i="1" s="1"/>
  <c r="D1332" i="1"/>
  <c r="C1332" i="1"/>
  <c r="G1332" i="1" s="1"/>
  <c r="H1331" i="1"/>
  <c r="D1331" i="1"/>
  <c r="C1331" i="1"/>
  <c r="G1331" i="1" s="1"/>
  <c r="D1330" i="1"/>
  <c r="H1330" i="1" s="1"/>
  <c r="C1330" i="1"/>
  <c r="D1329" i="1"/>
  <c r="D1328" i="1"/>
  <c r="C1328" i="1"/>
  <c r="G1328" i="1" s="1"/>
  <c r="H1327" i="1"/>
  <c r="D1327" i="1"/>
  <c r="C1327" i="1"/>
  <c r="G1327" i="1" s="1"/>
  <c r="D1326" i="1"/>
  <c r="H1326" i="1" s="1"/>
  <c r="C1326" i="1"/>
  <c r="D1325" i="1"/>
  <c r="C1325" i="1"/>
  <c r="G1325" i="1" s="1"/>
  <c r="D1324" i="1"/>
  <c r="C1324" i="1"/>
  <c r="G1324" i="1" s="1"/>
  <c r="H1323" i="1"/>
  <c r="D1323" i="1"/>
  <c r="C1323" i="1"/>
  <c r="G1323" i="1" s="1"/>
  <c r="D1322" i="1"/>
  <c r="H1322" i="1" s="1"/>
  <c r="C1322" i="1"/>
  <c r="D1321" i="1"/>
  <c r="C1321" i="1"/>
  <c r="G1321" i="1" s="1"/>
  <c r="D1320" i="1"/>
  <c r="C1320" i="1"/>
  <c r="G1320" i="1" s="1"/>
  <c r="H1319" i="1"/>
  <c r="D1319" i="1"/>
  <c r="C1319" i="1"/>
  <c r="G1319" i="1" s="1"/>
  <c r="D1318" i="1"/>
  <c r="H1318" i="1" s="1"/>
  <c r="C1318" i="1"/>
  <c r="D1317" i="1"/>
  <c r="C1317" i="1"/>
  <c r="G1317" i="1" s="1"/>
  <c r="D1316" i="1"/>
  <c r="C1316" i="1"/>
  <c r="G1316" i="1" s="1"/>
  <c r="H1315" i="1"/>
  <c r="D1315" i="1"/>
  <c r="C1315" i="1"/>
  <c r="G1315" i="1" s="1"/>
  <c r="D1314" i="1"/>
  <c r="H1314" i="1" s="1"/>
  <c r="C1314" i="1"/>
  <c r="D1313" i="1"/>
  <c r="C1313" i="1"/>
  <c r="G1313" i="1" s="1"/>
  <c r="D1312" i="1"/>
  <c r="C1312" i="1"/>
  <c r="G1312" i="1" s="1"/>
  <c r="H1311" i="1"/>
  <c r="D1311" i="1"/>
  <c r="C1311" i="1"/>
  <c r="G1311" i="1" s="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D1263" i="1"/>
  <c r="G1263" i="1" s="1"/>
  <c r="C1263" i="1"/>
  <c r="G1262" i="1"/>
  <c r="D1262" i="1"/>
  <c r="H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D1249" i="1"/>
  <c r="H1249" i="1" s="1"/>
  <c r="C1249" i="1"/>
  <c r="H1248" i="1"/>
  <c r="D1248" i="1"/>
  <c r="G1248" i="1" s="1"/>
  <c r="C1248" i="1"/>
  <c r="D1247" i="1"/>
  <c r="C1247" i="1"/>
  <c r="D1246" i="1"/>
  <c r="H1246" i="1" s="1"/>
  <c r="C1246" i="1"/>
  <c r="D1245" i="1"/>
  <c r="H1245" i="1" s="1"/>
  <c r="C1245" i="1"/>
  <c r="D1244" i="1"/>
  <c r="C1244" i="1"/>
  <c r="H1243" i="1"/>
  <c r="D1243" i="1"/>
  <c r="G1243" i="1" s="1"/>
  <c r="C1243" i="1"/>
  <c r="H1242" i="1"/>
  <c r="G1242" i="1"/>
  <c r="D1242" i="1"/>
  <c r="C1242" i="1"/>
  <c r="D1241" i="1"/>
  <c r="G1241" i="1" s="1"/>
  <c r="C1241" i="1"/>
  <c r="G1240" i="1"/>
  <c r="D1240" i="1"/>
  <c r="H1240" i="1" s="1"/>
  <c r="C1240" i="1"/>
  <c r="H1239" i="1"/>
  <c r="D1239" i="1"/>
  <c r="G1239" i="1" s="1"/>
  <c r="C1239" i="1"/>
  <c r="H1238" i="1"/>
  <c r="D1238" i="1"/>
  <c r="G1238" i="1" s="1"/>
  <c r="C1238" i="1"/>
  <c r="D1237" i="1"/>
  <c r="C1237" i="1"/>
  <c r="C1236" i="1"/>
  <c r="D1234" i="1"/>
  <c r="H1234" i="1" s="1"/>
  <c r="C1234" i="1"/>
  <c r="D1233" i="1"/>
  <c r="H1233" i="1" s="1"/>
  <c r="C1233" i="1"/>
  <c r="D1232" i="1"/>
  <c r="C1232" i="1"/>
  <c r="H1232" i="1" s="1"/>
  <c r="D1231" i="1"/>
  <c r="H1231" i="1" s="1"/>
  <c r="C1231" i="1"/>
  <c r="H1230" i="1"/>
  <c r="G1230" i="1"/>
  <c r="D1230" i="1"/>
  <c r="C1230" i="1"/>
  <c r="D1229" i="1"/>
  <c r="H1229" i="1" s="1"/>
  <c r="C1229" i="1"/>
  <c r="D1228" i="1"/>
  <c r="C1228" i="1"/>
  <c r="D1227" i="1"/>
  <c r="C1227" i="1"/>
  <c r="H1226" i="1"/>
  <c r="D1226" i="1"/>
  <c r="G1226" i="1" s="1"/>
  <c r="C1226" i="1"/>
  <c r="D1225" i="1"/>
  <c r="H1225" i="1" s="1"/>
  <c r="C1225" i="1"/>
  <c r="D1224" i="1"/>
  <c r="C1224" i="1"/>
  <c r="D1223" i="1"/>
  <c r="C1223" i="1"/>
  <c r="H1221" i="1"/>
  <c r="G1221" i="1"/>
  <c r="D1221" i="1"/>
  <c r="C1221" i="1"/>
  <c r="D1220" i="1"/>
  <c r="H1220" i="1" s="1"/>
  <c r="C1220" i="1"/>
  <c r="D1219" i="1"/>
  <c r="H1219" i="1" s="1"/>
  <c r="C1219" i="1"/>
  <c r="D1218" i="1"/>
  <c r="C1218" i="1"/>
  <c r="D1217" i="1"/>
  <c r="C1217" i="1"/>
  <c r="H1217" i="1" s="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H1166" i="1" s="1"/>
  <c r="D1165" i="1"/>
  <c r="C1165" i="1"/>
  <c r="H1164" i="1"/>
  <c r="G1164" i="1"/>
  <c r="D1164" i="1"/>
  <c r="C1164" i="1"/>
  <c r="D1163" i="1"/>
  <c r="H1163" i="1" s="1"/>
  <c r="C1163" i="1"/>
  <c r="G1162" i="1"/>
  <c r="D1162" i="1"/>
  <c r="H1162" i="1" s="1"/>
  <c r="C1162" i="1"/>
  <c r="D1161" i="1"/>
  <c r="H1161" i="1" s="1"/>
  <c r="C1161" i="1"/>
  <c r="D1160" i="1"/>
  <c r="C1160" i="1"/>
  <c r="H1160" i="1" s="1"/>
  <c r="G1159" i="1"/>
  <c r="D1159" i="1"/>
  <c r="H1159" i="1" s="1"/>
  <c r="C1159" i="1"/>
  <c r="H1158" i="1"/>
  <c r="D1158" i="1"/>
  <c r="G1158" i="1" s="1"/>
  <c r="C1158" i="1"/>
  <c r="D1157" i="1"/>
  <c r="C1157" i="1"/>
  <c r="D1156" i="1"/>
  <c r="C1156" i="1"/>
  <c r="H1156" i="1" s="1"/>
  <c r="D1155" i="1"/>
  <c r="C1155" i="1"/>
  <c r="H1155" i="1" s="1"/>
  <c r="D1154" i="1"/>
  <c r="D1151" i="1"/>
  <c r="C1151" i="1"/>
  <c r="H1151" i="1" s="1"/>
  <c r="H1150" i="1"/>
  <c r="D1150" i="1"/>
  <c r="G1150" i="1" s="1"/>
  <c r="C1150" i="1"/>
  <c r="D1149" i="1"/>
  <c r="G1149" i="1" s="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C1139" i="1"/>
  <c r="D1138" i="1"/>
  <c r="C1138" i="1"/>
  <c r="H1138" i="1" s="1"/>
  <c r="D1137" i="1"/>
  <c r="C1137" i="1"/>
  <c r="H1137" i="1" s="1"/>
  <c r="H1136" i="1"/>
  <c r="G1136" i="1"/>
  <c r="D1136" i="1"/>
  <c r="C1136" i="1"/>
  <c r="G1135" i="1"/>
  <c r="D1135" i="1"/>
  <c r="C1135" i="1"/>
  <c r="H1135" i="1" s="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G1127" i="1"/>
  <c r="D1127" i="1"/>
  <c r="C1127" i="1"/>
  <c r="H1127" i="1" s="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D1061" i="1"/>
  <c r="C1061" i="1"/>
  <c r="H1061" i="1" s="1"/>
  <c r="D1060" i="1"/>
  <c r="H1060" i="1" s="1"/>
  <c r="C1060" i="1"/>
  <c r="H1059" i="1"/>
  <c r="G1059" i="1"/>
  <c r="D1059" i="1"/>
  <c r="C1059" i="1"/>
  <c r="D1058" i="1"/>
  <c r="H1058" i="1" s="1"/>
  <c r="C1058" i="1"/>
  <c r="H1057" i="1"/>
  <c r="D1057" i="1"/>
  <c r="G1057" i="1" s="1"/>
  <c r="C1057" i="1"/>
  <c r="C1056" i="1"/>
  <c r="H1055" i="1"/>
  <c r="G1055" i="1"/>
  <c r="D1055" i="1"/>
  <c r="C1055" i="1"/>
  <c r="D1054" i="1"/>
  <c r="C1054" i="1"/>
  <c r="H1054" i="1" s="1"/>
  <c r="H1053" i="1"/>
  <c r="G1053" i="1"/>
  <c r="D1053" i="1"/>
  <c r="C1053" i="1"/>
  <c r="D1052" i="1"/>
  <c r="C1052" i="1"/>
  <c r="H1052" i="1" s="1"/>
  <c r="H1051" i="1"/>
  <c r="G1051" i="1"/>
  <c r="D1051" i="1"/>
  <c r="C1051" i="1"/>
  <c r="H1050" i="1"/>
  <c r="G1050" i="1"/>
  <c r="D1050" i="1"/>
  <c r="C1050" i="1"/>
  <c r="H1049" i="1"/>
  <c r="G1049" i="1"/>
  <c r="D1049" i="1"/>
  <c r="C1049" i="1"/>
  <c r="D1048" i="1"/>
  <c r="C1048" i="1"/>
  <c r="H1048"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H1031" i="1"/>
  <c r="G1031" i="1"/>
  <c r="D1031" i="1"/>
  <c r="C1031" i="1"/>
  <c r="D1030" i="1"/>
  <c r="C1030" i="1"/>
  <c r="H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H1016" i="1"/>
  <c r="G1016" i="1"/>
  <c r="D1016" i="1"/>
  <c r="C1016" i="1"/>
  <c r="H1015" i="1"/>
  <c r="G1015" i="1"/>
  <c r="D1015" i="1"/>
  <c r="C1015" i="1"/>
  <c r="D1014" i="1"/>
  <c r="C1014" i="1"/>
  <c r="H1014" i="1" s="1"/>
  <c r="D1013" i="1"/>
  <c r="C1013" i="1"/>
  <c r="H1013" i="1" s="1"/>
  <c r="D1012" i="1"/>
  <c r="H1012" i="1" s="1"/>
  <c r="C1012" i="1"/>
  <c r="G1011" i="1"/>
  <c r="D1011" i="1"/>
  <c r="H1011" i="1" s="1"/>
  <c r="C1011" i="1"/>
  <c r="D1010" i="1"/>
  <c r="H1010" i="1" s="1"/>
  <c r="C1010" i="1"/>
  <c r="D1009" i="1"/>
  <c r="H1009" i="1" s="1"/>
  <c r="C1009" i="1"/>
  <c r="D1008" i="1"/>
  <c r="H1008" i="1" s="1"/>
  <c r="C1008" i="1"/>
  <c r="H1007" i="1"/>
  <c r="D1007" i="1"/>
  <c r="G1007" i="1" s="1"/>
  <c r="C1007" i="1"/>
  <c r="D1006" i="1"/>
  <c r="H1006" i="1" s="1"/>
  <c r="C1006" i="1"/>
  <c r="D1005" i="1"/>
  <c r="H1005" i="1" s="1"/>
  <c r="C1005" i="1"/>
  <c r="D1004" i="1"/>
  <c r="C1004" i="1"/>
  <c r="H1004" i="1" s="1"/>
  <c r="D1003" i="1"/>
  <c r="C1003" i="1"/>
  <c r="H1003" i="1" s="1"/>
  <c r="D1002" i="1"/>
  <c r="C1002" i="1"/>
  <c r="D1001" i="1"/>
  <c r="C1001" i="1"/>
  <c r="H1001" i="1" s="1"/>
  <c r="D1000" i="1"/>
  <c r="C1000" i="1"/>
  <c r="H1000" i="1" s="1"/>
  <c r="D999" i="1"/>
  <c r="C999" i="1"/>
  <c r="D998" i="1"/>
  <c r="C998" i="1"/>
  <c r="C997" i="1"/>
  <c r="H996" i="1"/>
  <c r="D996" i="1"/>
  <c r="C996" i="1"/>
  <c r="D995" i="1"/>
  <c r="C995" i="1"/>
  <c r="G994" i="1"/>
  <c r="D994" i="1"/>
  <c r="H994" i="1" s="1"/>
  <c r="C994" i="1"/>
  <c r="D993" i="1"/>
  <c r="C993" i="1"/>
  <c r="D992" i="1"/>
  <c r="G992" i="1" s="1"/>
  <c r="C992"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1" i="1" s="1"/>
  <c r="H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D649" i="1"/>
  <c r="G649" i="1" s="1"/>
  <c r="C649" i="1"/>
  <c r="D648" i="1"/>
  <c r="G648" i="1" s="1"/>
  <c r="C648" i="1"/>
  <c r="G647" i="1"/>
  <c r="D647" i="1"/>
  <c r="H647" i="1" s="1"/>
  <c r="C647" i="1"/>
  <c r="H646" i="1"/>
  <c r="G646" i="1"/>
  <c r="D646" i="1"/>
  <c r="C646" i="1"/>
  <c r="D645" i="1"/>
  <c r="C645" i="1"/>
  <c r="H645" i="1" s="1"/>
  <c r="D644" i="1"/>
  <c r="C644" i="1"/>
  <c r="H644" i="1" s="1"/>
  <c r="D643" i="1"/>
  <c r="C643" i="1"/>
  <c r="H643" i="1" s="1"/>
  <c r="G642" i="1"/>
  <c r="D642" i="1"/>
  <c r="C642" i="1"/>
  <c r="H642" i="1" s="1"/>
  <c r="D641" i="1"/>
  <c r="C641" i="1"/>
  <c r="H641" i="1" s="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C413" i="1"/>
  <c r="C412" i="1"/>
  <c r="C411" i="1"/>
  <c r="D406" i="1"/>
  <c r="H406" i="1" s="1"/>
  <c r="C406"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H292" i="1" s="1"/>
  <c r="C292" i="1"/>
  <c r="D291" i="1"/>
  <c r="C291"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H262" i="1" s="1"/>
  <c r="H261" i="1"/>
  <c r="G261" i="1"/>
  <c r="D261" i="1"/>
  <c r="C261" i="1"/>
  <c r="D260" i="1"/>
  <c r="C260" i="1"/>
  <c r="H260"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8" i="1"/>
  <c r="G208" i="1"/>
  <c r="D208" i="1"/>
  <c r="C208" i="1"/>
  <c r="H207" i="1"/>
  <c r="G207"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D194" i="1"/>
  <c r="G194" i="1" s="1"/>
  <c r="C194" i="1"/>
  <c r="D193" i="1"/>
  <c r="G193" i="1" s="1"/>
  <c r="C193" i="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D182" i="1"/>
  <c r="C182" i="1"/>
  <c r="H182" i="1" s="1"/>
  <c r="D181" i="1"/>
  <c r="C181" i="1"/>
  <c r="H181" i="1" s="1"/>
  <c r="D180" i="1"/>
  <c r="C180" i="1"/>
  <c r="H180" i="1" s="1"/>
  <c r="G179" i="1"/>
  <c r="D179" i="1"/>
  <c r="C179" i="1"/>
  <c r="H179" i="1" s="1"/>
  <c r="D178" i="1"/>
  <c r="C178" i="1"/>
  <c r="H178" i="1" s="1"/>
  <c r="D177" i="1"/>
  <c r="C177" i="1"/>
  <c r="H177" i="1" s="1"/>
  <c r="D176" i="1"/>
  <c r="C176" i="1"/>
  <c r="H176" i="1" s="1"/>
  <c r="D175" i="1"/>
  <c r="C175" i="1"/>
  <c r="H175" i="1" s="1"/>
  <c r="D174" i="1"/>
  <c r="C174" i="1"/>
  <c r="H174" i="1" s="1"/>
  <c r="C173" i="1"/>
  <c r="D172" i="1"/>
  <c r="C172" i="1"/>
  <c r="H172" i="1" s="1"/>
  <c r="D171" i="1"/>
  <c r="H171" i="1" s="1"/>
  <c r="C171" i="1"/>
  <c r="D170" i="1"/>
  <c r="C170" i="1"/>
  <c r="H170" i="1" s="1"/>
  <c r="D169" i="1"/>
  <c r="H169" i="1" s="1"/>
  <c r="C169" i="1"/>
  <c r="D168" i="1"/>
  <c r="C168" i="1"/>
  <c r="H168" i="1" s="1"/>
  <c r="D167" i="1"/>
  <c r="H167" i="1" s="1"/>
  <c r="C167" i="1"/>
  <c r="D166" i="1"/>
  <c r="C166" i="1"/>
  <c r="H166" i="1" s="1"/>
  <c r="D165" i="1"/>
  <c r="C165" i="1"/>
  <c r="D164" i="1"/>
  <c r="H164" i="1" s="1"/>
  <c r="C164" i="1"/>
  <c r="D163" i="1"/>
  <c r="C163" i="1"/>
  <c r="H163" i="1" s="1"/>
  <c r="D162" i="1"/>
  <c r="C162" i="1"/>
  <c r="G162" i="1" s="1"/>
  <c r="D161" i="1"/>
  <c r="C161" i="1"/>
  <c r="H161" i="1" s="1"/>
  <c r="C160" i="1"/>
  <c r="D158" i="1"/>
  <c r="C158" i="1"/>
  <c r="H158" i="1" s="1"/>
  <c r="D157" i="1"/>
  <c r="C157" i="1"/>
  <c r="H157" i="1" s="1"/>
  <c r="D156" i="1"/>
  <c r="H156" i="1" s="1"/>
  <c r="C156" i="1"/>
  <c r="D155" i="1"/>
  <c r="C155" i="1"/>
  <c r="D154" i="1"/>
  <c r="C154" i="1"/>
  <c r="H154" i="1" s="1"/>
  <c r="D153" i="1"/>
  <c r="H153" i="1" s="1"/>
  <c r="C153" i="1"/>
  <c r="D152" i="1"/>
  <c r="C152" i="1"/>
  <c r="H152" i="1" s="1"/>
  <c r="D151" i="1"/>
  <c r="H151" i="1" s="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D130" i="1"/>
  <c r="C130" i="1"/>
  <c r="H130" i="1" s="1"/>
  <c r="C129" i="1"/>
  <c r="H128" i="1"/>
  <c r="G128" i="1"/>
  <c r="D128" i="1"/>
  <c r="C128" i="1"/>
  <c r="H127" i="1"/>
  <c r="G127" i="1"/>
  <c r="D127" i="1"/>
  <c r="C127" i="1"/>
  <c r="H126" i="1"/>
  <c r="D126" i="1"/>
  <c r="C126" i="1"/>
  <c r="D125" i="1"/>
  <c r="C125" i="1"/>
  <c r="H125" i="1" s="1"/>
  <c r="D124" i="1"/>
  <c r="C124" i="1"/>
  <c r="H124" i="1" s="1"/>
  <c r="D123" i="1"/>
  <c r="C123" i="1"/>
  <c r="H123" i="1" s="1"/>
  <c r="H122" i="1"/>
  <c r="G122" i="1"/>
  <c r="D122" i="1"/>
  <c r="C122" i="1"/>
  <c r="D121" i="1"/>
  <c r="C121" i="1"/>
  <c r="H119" i="1"/>
  <c r="G119" i="1"/>
  <c r="D119" i="1"/>
  <c r="C119" i="1"/>
  <c r="H118" i="1"/>
  <c r="G118" i="1"/>
  <c r="D118" i="1"/>
  <c r="C118" i="1"/>
  <c r="H117" i="1"/>
  <c r="G117" i="1"/>
  <c r="D117" i="1"/>
  <c r="C117" i="1"/>
  <c r="H116" i="1"/>
  <c r="G116" i="1"/>
  <c r="D116" i="1"/>
  <c r="C116" i="1"/>
  <c r="H115" i="1"/>
  <c r="G115" i="1"/>
  <c r="D115" i="1"/>
  <c r="C115" i="1"/>
  <c r="D114" i="1"/>
  <c r="C114" i="1"/>
  <c r="G114" i="1" s="1"/>
  <c r="D113" i="1"/>
  <c r="C113" i="1"/>
  <c r="H113" i="1" s="1"/>
  <c r="H112" i="1"/>
  <c r="G112" i="1"/>
  <c r="D112" i="1"/>
  <c r="C112" i="1"/>
  <c r="H111" i="1"/>
  <c r="G111" i="1"/>
  <c r="D111" i="1"/>
  <c r="C111" i="1"/>
  <c r="H110" i="1"/>
  <c r="G110" i="1"/>
  <c r="D110" i="1"/>
  <c r="C110" i="1"/>
  <c r="H109" i="1"/>
  <c r="G109" i="1"/>
  <c r="D109" i="1"/>
  <c r="C109" i="1"/>
  <c r="D108" i="1"/>
  <c r="C108" i="1"/>
  <c r="G108" i="1" s="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C66"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68" i="1" l="1"/>
  <c r="H65" i="1"/>
  <c r="E644" i="4"/>
  <c r="D638" i="1" s="1"/>
  <c r="E303" i="9"/>
  <c r="B303" i="9" s="1"/>
  <c r="E301" i="9"/>
  <c r="B301" i="9" s="1"/>
  <c r="G1228" i="1"/>
  <c r="G1224" i="1"/>
  <c r="G1223" i="1"/>
  <c r="H364" i="1"/>
  <c r="H365" i="1"/>
  <c r="H1223" i="1"/>
  <c r="E298" i="9"/>
  <c r="B298" i="9" s="1"/>
  <c r="F215" i="9"/>
  <c r="E294" i="9"/>
  <c r="B294" i="9" s="1"/>
  <c r="G1058" i="1"/>
  <c r="H1056" i="1"/>
  <c r="G1060" i="1"/>
  <c r="G1244" i="1"/>
  <c r="G1249" i="1"/>
  <c r="G1247" i="1"/>
  <c r="H1224" i="1"/>
  <c r="G632" i="1"/>
  <c r="H1149" i="1"/>
  <c r="H1148" i="1"/>
  <c r="G1219" i="1"/>
  <c r="G1220" i="1"/>
  <c r="H291" i="1"/>
  <c r="G288" i="1"/>
  <c r="H405" i="1"/>
  <c r="G1229" i="1"/>
  <c r="H1228" i="1"/>
  <c r="H1218" i="1"/>
  <c r="H1216" i="1"/>
  <c r="H1139" i="1"/>
  <c r="E287" i="9"/>
  <c r="B287" i="9" s="1"/>
  <c r="H992" i="1"/>
  <c r="H1002" i="1"/>
  <c r="H999" i="1"/>
  <c r="H1236" i="1"/>
  <c r="H1237" i="1"/>
  <c r="G1246" i="1"/>
  <c r="G1245" i="1"/>
  <c r="H1241" i="1"/>
  <c r="G1264" i="1"/>
  <c r="H1157" i="1"/>
  <c r="G1161" i="1"/>
  <c r="G1163" i="1"/>
  <c r="G1012" i="1"/>
  <c r="G1010" i="1"/>
  <c r="G1008" i="1"/>
  <c r="G1009" i="1"/>
  <c r="G1005" i="1"/>
  <c r="H998" i="1"/>
  <c r="E296" i="9"/>
  <c r="B296" i="9" s="1"/>
  <c r="E300" i="9"/>
  <c r="B300" i="9" s="1"/>
  <c r="G1006" i="1"/>
  <c r="G406" i="1"/>
  <c r="F246" i="5"/>
  <c r="G1225" i="1"/>
  <c r="E284" i="9"/>
  <c r="B284" i="9" s="1"/>
  <c r="H1227" i="1"/>
  <c r="G1231" i="1"/>
  <c r="G1233" i="1"/>
  <c r="G1234" i="1"/>
  <c r="G1456" i="1"/>
  <c r="H1454" i="1"/>
  <c r="J1456" i="1"/>
  <c r="I1456" i="1"/>
  <c r="D22" i="7"/>
  <c r="C1453" i="1" s="1"/>
  <c r="H1453" i="1" s="1"/>
  <c r="G687" i="1"/>
  <c r="E31" i="9"/>
  <c r="B31" i="9" s="1"/>
  <c r="H670" i="1"/>
  <c r="D412" i="1"/>
  <c r="H412" i="1" s="1"/>
  <c r="H411" i="1"/>
  <c r="G292" i="1"/>
  <c r="G1576" i="1"/>
  <c r="H1509" i="1"/>
  <c r="G1508" i="1"/>
  <c r="G1503" i="1"/>
  <c r="H1501" i="1"/>
  <c r="G1485" i="1"/>
  <c r="H1481" i="1"/>
  <c r="G1481" i="1"/>
  <c r="G1484" i="1"/>
  <c r="F114" i="6"/>
  <c r="G1414" i="1"/>
  <c r="H649" i="1"/>
  <c r="H648" i="1"/>
  <c r="E22" i="9"/>
  <c r="B22" i="9" s="1"/>
  <c r="B275" i="9"/>
  <c r="H413" i="1"/>
  <c r="H193" i="1"/>
  <c r="H194" i="1"/>
  <c r="G190" i="1"/>
  <c r="H183" i="1"/>
  <c r="G171" i="1"/>
  <c r="G169" i="1"/>
  <c r="G167" i="1"/>
  <c r="G164" i="1"/>
  <c r="H160" i="1"/>
  <c r="G155" i="1"/>
  <c r="G156" i="1"/>
  <c r="G153" i="1"/>
  <c r="G151" i="1"/>
  <c r="H129" i="1"/>
  <c r="G121" i="1"/>
  <c r="E106" i="4"/>
  <c r="D102" i="1" s="1"/>
  <c r="G113" i="1"/>
  <c r="H108" i="1"/>
  <c r="D644" i="4"/>
  <c r="H288" i="1"/>
  <c r="H209" i="1"/>
  <c r="H206" i="1"/>
  <c r="G186" i="1"/>
  <c r="G182" i="1"/>
  <c r="H162" i="1"/>
  <c r="G161" i="1"/>
  <c r="G126" i="1"/>
  <c r="D124" i="4"/>
  <c r="C120" i="1" s="1"/>
  <c r="H114" i="1"/>
  <c r="G70" i="1"/>
  <c r="G71" i="1"/>
  <c r="E50" i="4"/>
  <c r="D46" i="1" s="1"/>
  <c r="F68" i="4"/>
  <c r="H66" i="1"/>
  <c r="G65" i="1"/>
  <c r="E32" i="9"/>
  <c r="B32" i="9" s="1"/>
  <c r="E33" i="9"/>
  <c r="B33" i="9" s="1"/>
  <c r="E44" i="9"/>
  <c r="B44" i="9" s="1"/>
  <c r="G711" i="1"/>
  <c r="G710" i="1"/>
  <c r="G703" i="1"/>
  <c r="G670" i="1"/>
  <c r="G644" i="1"/>
  <c r="G643" i="1"/>
  <c r="G645" i="1"/>
  <c r="G641" i="1"/>
  <c r="G405" i="1"/>
  <c r="G411" i="1"/>
  <c r="G379" i="1"/>
  <c r="F383" i="4"/>
  <c r="G378" i="1"/>
  <c r="G365" i="1"/>
  <c r="G364" i="1"/>
  <c r="E363" i="4"/>
  <c r="D358" i="1" s="1"/>
  <c r="F369" i="4"/>
  <c r="G291" i="1"/>
  <c r="G290" i="1"/>
  <c r="G413" i="1"/>
  <c r="F418" i="4"/>
  <c r="H290" i="1"/>
  <c r="D643" i="4"/>
  <c r="C637" i="1" s="1"/>
  <c r="E273" i="9"/>
  <c r="B273" i="9" s="1"/>
  <c r="E643" i="4"/>
  <c r="D637" i="1" s="1"/>
  <c r="G262" i="1"/>
  <c r="G260" i="1"/>
  <c r="H259" i="1"/>
  <c r="G259" i="1"/>
  <c r="F264" i="4"/>
  <c r="F263" i="4"/>
  <c r="G206" i="1"/>
  <c r="D196" i="4"/>
  <c r="C192" i="1" s="1"/>
  <c r="G209" i="1"/>
  <c r="G191" i="1"/>
  <c r="H190" i="1"/>
  <c r="G189" i="1"/>
  <c r="G188" i="1"/>
  <c r="G187" i="1"/>
  <c r="E47" i="9"/>
  <c r="B47" i="9" s="1"/>
  <c r="G184" i="1"/>
  <c r="F188" i="4"/>
  <c r="F223" i="9"/>
  <c r="B223" i="9" s="1"/>
  <c r="H184" i="1"/>
  <c r="G185" i="1"/>
  <c r="E46" i="9"/>
  <c r="B46" i="9" s="1"/>
  <c r="F222" i="9"/>
  <c r="B222" i="9" s="1"/>
  <c r="G183" i="1"/>
  <c r="E45" i="9"/>
  <c r="B45" i="9" s="1"/>
  <c r="F221" i="9"/>
  <c r="B221" i="9" s="1"/>
  <c r="G181" i="1"/>
  <c r="G180" i="1"/>
  <c r="F220" i="9"/>
  <c r="B220" i="9" s="1"/>
  <c r="E43" i="9"/>
  <c r="B43" i="9" s="1"/>
  <c r="F219" i="9"/>
  <c r="B219" i="9" s="1"/>
  <c r="G178" i="1"/>
  <c r="G177" i="1"/>
  <c r="G176" i="1"/>
  <c r="H173" i="1"/>
  <c r="G173" i="1"/>
  <c r="G175" i="1"/>
  <c r="G174" i="1"/>
  <c r="F177" i="4"/>
  <c r="G172" i="1"/>
  <c r="G170" i="1"/>
  <c r="H165" i="1"/>
  <c r="D163" i="4"/>
  <c r="C159" i="1" s="1"/>
  <c r="G168" i="1"/>
  <c r="F169" i="4"/>
  <c r="G166" i="1"/>
  <c r="G165" i="1"/>
  <c r="E163" i="4"/>
  <c r="D159" i="1" s="1"/>
  <c r="G163" i="1"/>
  <c r="E41" i="9"/>
  <c r="B41" i="9" s="1"/>
  <c r="G160" i="1"/>
  <c r="G158" i="1"/>
  <c r="H155" i="1"/>
  <c r="D152" i="4"/>
  <c r="C148" i="1" s="1"/>
  <c r="F159" i="4"/>
  <c r="G157" i="1"/>
  <c r="G154" i="1"/>
  <c r="E40" i="9"/>
  <c r="B40" i="9" s="1"/>
  <c r="F218" i="9"/>
  <c r="B218" i="9" s="1"/>
  <c r="G152" i="1"/>
  <c r="G150" i="1"/>
  <c r="G149" i="1"/>
  <c r="F153" i="4"/>
  <c r="G131" i="1"/>
  <c r="G130" i="1"/>
  <c r="G129" i="1"/>
  <c r="F134" i="4"/>
  <c r="F133" i="4"/>
  <c r="G125" i="1"/>
  <c r="G124" i="1"/>
  <c r="F128" i="4"/>
  <c r="H121" i="1"/>
  <c r="G123" i="1"/>
  <c r="F125" i="4"/>
  <c r="F112" i="4"/>
  <c r="F217" i="9"/>
  <c r="B217" i="9" s="1"/>
  <c r="E38" i="9"/>
  <c r="B38" i="9" s="1"/>
  <c r="E34" i="9"/>
  <c r="B34" i="9" s="1"/>
  <c r="G64" i="1"/>
  <c r="H64" i="1"/>
  <c r="G66" i="1"/>
  <c r="E30" i="9"/>
  <c r="B30" i="9" s="1"/>
  <c r="H1247" i="1"/>
  <c r="E286" i="9"/>
  <c r="B286" i="9" s="1"/>
  <c r="H1244" i="1"/>
  <c r="F258" i="5"/>
  <c r="C1235" i="1"/>
  <c r="G1236" i="1"/>
  <c r="G1237" i="1"/>
  <c r="F259" i="5"/>
  <c r="G1232" i="1"/>
  <c r="E245" i="5"/>
  <c r="D1222" i="1" s="1"/>
  <c r="G1227" i="1"/>
  <c r="E283" i="9"/>
  <c r="B283" i="9" s="1"/>
  <c r="F250" i="5"/>
  <c r="E282" i="9"/>
  <c r="B282" i="9" s="1"/>
  <c r="D245" i="5"/>
  <c r="G1218" i="1"/>
  <c r="G1216" i="1"/>
  <c r="G1217" i="1"/>
  <c r="E309" i="9"/>
  <c r="B309" i="9" s="1"/>
  <c r="G1166" i="1"/>
  <c r="E293" i="9"/>
  <c r="B293" i="9" s="1"/>
  <c r="H1165" i="1"/>
  <c r="G1165" i="1"/>
  <c r="G1157" i="1"/>
  <c r="G1160" i="1"/>
  <c r="G1156" i="1"/>
  <c r="G1155" i="1"/>
  <c r="G1148" i="1"/>
  <c r="G1151" i="1"/>
  <c r="F170" i="5"/>
  <c r="E289" i="9"/>
  <c r="B289" i="9" s="1"/>
  <c r="G1139" i="1"/>
  <c r="E288" i="9"/>
  <c r="B288" i="9" s="1"/>
  <c r="G1138" i="1"/>
  <c r="G1124" i="1"/>
  <c r="H1124" i="1"/>
  <c r="G1137" i="1"/>
  <c r="F146" i="5"/>
  <c r="E291" i="9"/>
  <c r="B291" i="9" s="1"/>
  <c r="G1064" i="1"/>
  <c r="G1056" i="1"/>
  <c r="G1061" i="1"/>
  <c r="F78" i="5"/>
  <c r="G1054" i="1"/>
  <c r="H1047" i="1"/>
  <c r="G1047" i="1"/>
  <c r="G1048" i="1"/>
  <c r="G1052" i="1"/>
  <c r="G1033" i="1"/>
  <c r="G1030" i="1"/>
  <c r="G1032" i="1"/>
  <c r="G1018" i="1"/>
  <c r="G1013" i="1"/>
  <c r="G1014" i="1"/>
  <c r="F35" i="5"/>
  <c r="G1004" i="1"/>
  <c r="G1003" i="1"/>
  <c r="G1002" i="1"/>
  <c r="H997" i="1"/>
  <c r="G1001" i="1"/>
  <c r="G1000" i="1"/>
  <c r="G999" i="1"/>
  <c r="G997" i="1"/>
  <c r="G998" i="1"/>
  <c r="D12" i="5"/>
  <c r="C990" i="1" s="1"/>
  <c r="F19" i="5"/>
  <c r="G996" i="1"/>
  <c r="G995" i="1"/>
  <c r="H995" i="1"/>
  <c r="G991" i="1"/>
  <c r="G993" i="1"/>
  <c r="H991" i="1"/>
  <c r="H993" i="1"/>
  <c r="F13" i="5"/>
  <c r="H1313" i="1"/>
  <c r="H1317" i="1"/>
  <c r="H1321" i="1"/>
  <c r="H1325" i="1"/>
  <c r="H1333" i="1"/>
  <c r="H1337" i="1"/>
  <c r="H1341" i="1"/>
  <c r="H1345" i="1"/>
  <c r="H1349" i="1"/>
  <c r="H1353" i="1"/>
  <c r="H1357" i="1"/>
  <c r="H1361" i="1"/>
  <c r="H1365" i="1"/>
  <c r="H1312" i="1"/>
  <c r="G1314" i="1"/>
  <c r="H1316" i="1"/>
  <c r="G1318" i="1"/>
  <c r="H1320" i="1"/>
  <c r="G1322" i="1"/>
  <c r="H1324" i="1"/>
  <c r="G1326" i="1"/>
  <c r="H1328" i="1"/>
  <c r="G1330" i="1"/>
  <c r="H1332" i="1"/>
  <c r="G1334" i="1"/>
  <c r="H1336" i="1"/>
  <c r="H1340" i="1"/>
  <c r="H1344" i="1"/>
  <c r="H1348" i="1"/>
  <c r="H1352" i="1"/>
  <c r="H1356" i="1"/>
  <c r="H1360" i="1"/>
  <c r="H1364" i="1"/>
  <c r="G1440" i="1"/>
  <c r="G1442" i="1"/>
  <c r="I1442" i="1" s="1"/>
  <c r="G1444" i="1"/>
  <c r="J1445" i="1"/>
  <c r="J1447" i="1"/>
  <c r="J1449" i="1"/>
  <c r="J1451" i="1"/>
  <c r="J1455" i="1"/>
  <c r="J1457" i="1"/>
  <c r="J1476" i="1"/>
  <c r="G1491" i="1"/>
  <c r="H1498" i="1"/>
  <c r="G1498" i="1"/>
  <c r="G1507" i="1"/>
  <c r="H1514" i="1"/>
  <c r="G1514" i="1"/>
  <c r="H1526" i="1"/>
  <c r="G1526" i="1"/>
  <c r="H1542" i="1"/>
  <c r="G1542" i="1"/>
  <c r="H1558" i="1"/>
  <c r="G1558" i="1"/>
  <c r="H1574" i="1"/>
  <c r="G1574" i="1"/>
  <c r="F69" i="5"/>
  <c r="J1439" i="1"/>
  <c r="H1440" i="1"/>
  <c r="J1441" i="1"/>
  <c r="H1442" i="1"/>
  <c r="J1443" i="1"/>
  <c r="H1444" i="1"/>
  <c r="G1447" i="1"/>
  <c r="I1447" i="1" s="1"/>
  <c r="G1449" i="1"/>
  <c r="I1449" i="1" s="1"/>
  <c r="G1451" i="1"/>
  <c r="I1451" i="1" s="1"/>
  <c r="G1453" i="1"/>
  <c r="G1454" i="1"/>
  <c r="G1455" i="1"/>
  <c r="I1455" i="1" s="1"/>
  <c r="G1457" i="1"/>
  <c r="I1457" i="1" s="1"/>
  <c r="J1458" i="1"/>
  <c r="G1460" i="1"/>
  <c r="I1460" i="1" s="1"/>
  <c r="J1463" i="1"/>
  <c r="G1465" i="1"/>
  <c r="I1465" i="1" s="1"/>
  <c r="J1467" i="1"/>
  <c r="G1469" i="1"/>
  <c r="J1471" i="1"/>
  <c r="G1473" i="1"/>
  <c r="I1473" i="1" s="1"/>
  <c r="G1479" i="1"/>
  <c r="I1479" i="1" s="1"/>
  <c r="G1480" i="1"/>
  <c r="G1483" i="1"/>
  <c r="H1486" i="1"/>
  <c r="G1495" i="1"/>
  <c r="H1502" i="1"/>
  <c r="G1502" i="1"/>
  <c r="G1511" i="1"/>
  <c r="H1530" i="1"/>
  <c r="G1530" i="1"/>
  <c r="H1546" i="1"/>
  <c r="G1546" i="1"/>
  <c r="H1562" i="1"/>
  <c r="G1562" i="1"/>
  <c r="H1578" i="1"/>
  <c r="G1578" i="1"/>
  <c r="F7" i="4"/>
  <c r="F196" i="4"/>
  <c r="E528" i="4"/>
  <c r="D5" i="7"/>
  <c r="H30" i="3"/>
  <c r="G1462" i="1"/>
  <c r="I1462" i="1" s="1"/>
  <c r="G1466" i="1"/>
  <c r="I1466" i="1" s="1"/>
  <c r="H1470" i="1"/>
  <c r="G1474" i="1"/>
  <c r="I1474" i="1" s="1"/>
  <c r="G1476" i="1"/>
  <c r="I1476" i="1" s="1"/>
  <c r="H1478" i="1"/>
  <c r="I1478" i="1" s="1"/>
  <c r="J1478" i="1"/>
  <c r="H1479" i="1"/>
  <c r="H1480" i="1"/>
  <c r="H1490" i="1"/>
  <c r="G1490" i="1"/>
  <c r="G1499" i="1"/>
  <c r="H1506" i="1"/>
  <c r="G1506" i="1"/>
  <c r="G1515" i="1"/>
  <c r="H1518" i="1"/>
  <c r="G1518" i="1"/>
  <c r="H1534" i="1"/>
  <c r="G1534" i="1"/>
  <c r="H1550" i="1"/>
  <c r="G1550" i="1"/>
  <c r="H1566" i="1"/>
  <c r="G1566" i="1"/>
  <c r="E350" i="4"/>
  <c r="E407" i="4" s="1"/>
  <c r="D402" i="1" s="1"/>
  <c r="F421" i="4"/>
  <c r="F529" i="4"/>
  <c r="D528" i="4"/>
  <c r="J1460" i="1"/>
  <c r="J1465" i="1"/>
  <c r="J1473" i="1"/>
  <c r="H1494" i="1"/>
  <c r="G1494" i="1"/>
  <c r="H1510" i="1"/>
  <c r="G1510" i="1"/>
  <c r="H1522" i="1"/>
  <c r="G1522" i="1"/>
  <c r="H1538" i="1"/>
  <c r="G1538" i="1"/>
  <c r="H1554" i="1"/>
  <c r="G1554" i="1"/>
  <c r="H1570" i="1"/>
  <c r="G1570" i="1"/>
  <c r="E635" i="4"/>
  <c r="D629" i="1" s="1"/>
  <c r="F8" i="4"/>
  <c r="D50" i="4"/>
  <c r="D82" i="4"/>
  <c r="D106" i="4"/>
  <c r="F140" i="4"/>
  <c r="F164" i="4"/>
  <c r="D224" i="4"/>
  <c r="D252" i="4"/>
  <c r="F299" i="4"/>
  <c r="D311" i="4"/>
  <c r="F345" i="4"/>
  <c r="F351" i="4"/>
  <c r="D363" i="4"/>
  <c r="D350" i="4" s="1"/>
  <c r="F397" i="4"/>
  <c r="F417" i="4"/>
  <c r="F422" i="4"/>
  <c r="D472" i="4"/>
  <c r="D420" i="4" s="1"/>
  <c r="D484" i="4"/>
  <c r="F516" i="4"/>
  <c r="F568" i="4"/>
  <c r="F626" i="4"/>
  <c r="D238" i="5"/>
  <c r="F239" i="5"/>
  <c r="E258" i="5"/>
  <c r="D1235" i="1" s="1"/>
  <c r="D89" i="6"/>
  <c r="G318" i="9" s="1"/>
  <c r="E318" i="9" s="1"/>
  <c r="E5" i="7"/>
  <c r="G190" i="9"/>
  <c r="E190" i="9" s="1"/>
  <c r="B190" i="9" s="1"/>
  <c r="F416" i="4"/>
  <c r="E143" i="9"/>
  <c r="B143" i="9" s="1"/>
  <c r="E176" i="5"/>
  <c r="D190" i="5"/>
  <c r="D35" i="6"/>
  <c r="F36" i="6"/>
  <c r="F180" i="5"/>
  <c r="D177" i="5"/>
  <c r="D206" i="5"/>
  <c r="F207" i="5"/>
  <c r="D141" i="6"/>
  <c r="F5" i="6"/>
  <c r="D129" i="6"/>
  <c r="F130" i="6"/>
  <c r="E124" i="4"/>
  <c r="D120" i="1" s="1"/>
  <c r="E152" i="4"/>
  <c r="G21" i="9" s="1"/>
  <c r="E12" i="5"/>
  <c r="E87" i="5"/>
  <c r="D1065" i="1" s="1"/>
  <c r="D118" i="5"/>
  <c r="D68" i="5" s="1"/>
  <c r="E141" i="6"/>
  <c r="D42" i="8"/>
  <c r="E290" i="9"/>
  <c r="B290"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92" i="9"/>
  <c r="E192" i="9" s="1"/>
  <c r="E94" i="9"/>
  <c r="B94" i="9" s="1"/>
  <c r="E102" i="9"/>
  <c r="B102" i="9" s="1"/>
  <c r="E110" i="9"/>
  <c r="B110" i="9" s="1"/>
  <c r="E118" i="9"/>
  <c r="B118" i="9" s="1"/>
  <c r="E126" i="9"/>
  <c r="B126" i="9" s="1"/>
  <c r="E134" i="9"/>
  <c r="B134" i="9" s="1"/>
  <c r="B148" i="9"/>
  <c r="B156" i="9"/>
  <c r="B92" i="9"/>
  <c r="B100" i="9"/>
  <c r="B108" i="9"/>
  <c r="B116" i="9"/>
  <c r="B124" i="9"/>
  <c r="B132" i="9"/>
  <c r="B140" i="9"/>
  <c r="E146" i="9"/>
  <c r="B146" i="9" s="1"/>
  <c r="E154" i="9"/>
  <c r="B154"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87" i="9"/>
  <c r="E187" i="9" s="1"/>
  <c r="B187" i="9" s="1"/>
  <c r="G166" i="9"/>
  <c r="E166" i="9" s="1"/>
  <c r="B166" i="9" s="1"/>
  <c r="H165" i="9"/>
  <c r="G191" i="9"/>
  <c r="E191" i="9" s="1"/>
  <c r="B191" i="9" s="1"/>
  <c r="G188" i="9"/>
  <c r="E188" i="9" s="1"/>
  <c r="B188" i="9" s="1"/>
  <c r="G165" i="9"/>
  <c r="G164" i="9"/>
  <c r="E164" i="9" s="1"/>
  <c r="B164" i="9" s="1"/>
  <c r="G163" i="9"/>
  <c r="E163" i="9" s="1"/>
  <c r="B163" i="9" s="1"/>
  <c r="G162" i="9"/>
  <c r="E162" i="9" s="1"/>
  <c r="B162" i="9" s="1"/>
  <c r="G161" i="9"/>
  <c r="E161" i="9" s="1"/>
  <c r="B161" i="9" s="1"/>
  <c r="G189" i="9"/>
  <c r="E189" i="9" s="1"/>
  <c r="B189" i="9" s="1"/>
  <c r="I10" i="9"/>
  <c r="B215" i="9"/>
  <c r="B231" i="9"/>
  <c r="B235" i="9"/>
  <c r="B239" i="9"/>
  <c r="G412" i="1" l="1"/>
  <c r="H19" i="9"/>
  <c r="E19" i="9" s="1"/>
  <c r="B19" i="9" s="1"/>
  <c r="F644" i="4"/>
  <c r="C638" i="1"/>
  <c r="H637" i="1"/>
  <c r="G637" i="1"/>
  <c r="F643" i="4"/>
  <c r="H192" i="1"/>
  <c r="G192" i="1"/>
  <c r="D151" i="4"/>
  <c r="D289" i="4" s="1"/>
  <c r="H159" i="1"/>
  <c r="G159" i="1"/>
  <c r="F163" i="4"/>
  <c r="D6" i="4"/>
  <c r="C2" i="1" s="1"/>
  <c r="E237" i="5"/>
  <c r="E175" i="5" s="1"/>
  <c r="D1152" i="1" s="1"/>
  <c r="F245" i="5"/>
  <c r="C1222" i="1"/>
  <c r="F12" i="5"/>
  <c r="D7" i="5"/>
  <c r="D6" i="5" s="1"/>
  <c r="H21" i="3"/>
  <c r="C1046" i="1"/>
  <c r="H16" i="3"/>
  <c r="E317" i="9"/>
  <c r="B318" i="9"/>
  <c r="F420" i="4"/>
  <c r="D635" i="4"/>
  <c r="C414" i="1"/>
  <c r="F350" i="4"/>
  <c r="C345" i="1"/>
  <c r="I28" i="3"/>
  <c r="D1435" i="1"/>
  <c r="E151" i="4"/>
  <c r="D148" i="1"/>
  <c r="H25" i="3"/>
  <c r="F35" i="6"/>
  <c r="C1329" i="1"/>
  <c r="H1235" i="1"/>
  <c r="G1235" i="1"/>
  <c r="F252" i="4"/>
  <c r="C248" i="1"/>
  <c r="F106" i="4"/>
  <c r="C102" i="1"/>
  <c r="E68" i="5"/>
  <c r="F68" i="5" s="1"/>
  <c r="F152" i="4"/>
  <c r="D636" i="4"/>
  <c r="F528" i="4"/>
  <c r="C522" i="1"/>
  <c r="E408" i="4"/>
  <c r="D403" i="1" s="1"/>
  <c r="D345" i="1"/>
  <c r="I1440" i="1"/>
  <c r="F213" i="9"/>
  <c r="B213" i="9" s="1"/>
  <c r="F118" i="5"/>
  <c r="C1096" i="1"/>
  <c r="F129" i="6"/>
  <c r="C1423" i="1"/>
  <c r="H21" i="9"/>
  <c r="E21" i="9" s="1"/>
  <c r="G310" i="9"/>
  <c r="E310" i="9" s="1"/>
  <c r="B310" i="9" s="1"/>
  <c r="F190" i="5"/>
  <c r="C1167" i="1"/>
  <c r="F224" i="4"/>
  <c r="C220" i="1"/>
  <c r="F82" i="4"/>
  <c r="C78" i="1"/>
  <c r="E6" i="4"/>
  <c r="B192" i="9"/>
  <c r="K1451" i="9"/>
  <c r="G314" i="9"/>
  <c r="E314" i="9" s="1"/>
  <c r="B314" i="9" s="1"/>
  <c r="I34" i="3"/>
  <c r="C1517" i="1"/>
  <c r="H1065" i="1"/>
  <c r="G1065" i="1"/>
  <c r="H120" i="1"/>
  <c r="G120" i="1"/>
  <c r="G311" i="9"/>
  <c r="E311" i="9" s="1"/>
  <c r="B311" i="9" s="1"/>
  <c r="F206" i="5"/>
  <c r="C1183" i="1"/>
  <c r="I22" i="3"/>
  <c r="D1153" i="1"/>
  <c r="I29" i="3"/>
  <c r="D1436" i="1"/>
  <c r="F238" i="5"/>
  <c r="D237" i="5"/>
  <c r="C1215" i="1"/>
  <c r="F484" i="4"/>
  <c r="C478" i="1"/>
  <c r="F311" i="4"/>
  <c r="C306" i="1"/>
  <c r="F50" i="4"/>
  <c r="C46" i="1"/>
  <c r="G316" i="9"/>
  <c r="E316" i="9" s="1"/>
  <c r="H29" i="3"/>
  <c r="C1436" i="1"/>
  <c r="E636" i="4"/>
  <c r="D630" i="1" s="1"/>
  <c r="D522" i="1"/>
  <c r="I1444" i="1"/>
  <c r="E165" i="9"/>
  <c r="B165" i="9" s="1"/>
  <c r="G313" i="9"/>
  <c r="E313" i="9" s="1"/>
  <c r="E7" i="5"/>
  <c r="D990" i="1"/>
  <c r="F141" i="6"/>
  <c r="H28" i="3"/>
  <c r="C1435" i="1"/>
  <c r="G308" i="9"/>
  <c r="E308" i="9" s="1"/>
  <c r="B308" i="9" s="1"/>
  <c r="F177" i="5"/>
  <c r="D176" i="5"/>
  <c r="C1154" i="1"/>
  <c r="F89" i="6"/>
  <c r="C1383" i="1"/>
  <c r="F472" i="4"/>
  <c r="C466" i="1"/>
  <c r="F363" i="4"/>
  <c r="C358" i="1"/>
  <c r="D298" i="4"/>
  <c r="D408" i="4" s="1"/>
  <c r="F124" i="4"/>
  <c r="H638" i="1" l="1"/>
  <c r="G638" i="1"/>
  <c r="H17" i="3"/>
  <c r="C147" i="1"/>
  <c r="I23" i="3"/>
  <c r="D1214" i="1"/>
  <c r="H1222" i="1"/>
  <c r="G1222" i="1"/>
  <c r="C985" i="1"/>
  <c r="H20" i="3"/>
  <c r="F408" i="4"/>
  <c r="C403" i="1"/>
  <c r="B21" i="9"/>
  <c r="E312" i="9"/>
  <c r="B313" i="9"/>
  <c r="G78" i="1"/>
  <c r="H78" i="1"/>
  <c r="I17" i="3"/>
  <c r="E289" i="4"/>
  <c r="E290" i="4" s="1"/>
  <c r="D286" i="1" s="1"/>
  <c r="D147" i="1"/>
  <c r="G345" i="1"/>
  <c r="H345" i="1"/>
  <c r="D412" i="4"/>
  <c r="H1436" i="1"/>
  <c r="G1436" i="1"/>
  <c r="H990" i="1"/>
  <c r="G990" i="1"/>
  <c r="G306" i="1"/>
  <c r="H306" i="1"/>
  <c r="H1215" i="1"/>
  <c r="G1215" i="1"/>
  <c r="H1517" i="1"/>
  <c r="G1517" i="1"/>
  <c r="H11" i="3"/>
  <c r="G220" i="1"/>
  <c r="H220" i="1"/>
  <c r="H1096" i="1"/>
  <c r="G1096" i="1"/>
  <c r="H102" i="1"/>
  <c r="G102" i="1"/>
  <c r="C984" i="1"/>
  <c r="D407" i="4"/>
  <c r="F298" i="4"/>
  <c r="C293" i="1"/>
  <c r="F176" i="5"/>
  <c r="D175" i="5"/>
  <c r="G278" i="9" s="1"/>
  <c r="H22" i="3"/>
  <c r="C1153" i="1"/>
  <c r="G46" i="1"/>
  <c r="H46" i="1"/>
  <c r="G478" i="1"/>
  <c r="H478" i="1"/>
  <c r="H1167" i="1"/>
  <c r="G1167" i="1"/>
  <c r="H466" i="1"/>
  <c r="G466" i="1"/>
  <c r="H1154" i="1"/>
  <c r="G1154" i="1"/>
  <c r="H1435" i="1"/>
  <c r="G1435" i="1"/>
  <c r="E6" i="5"/>
  <c r="F6" i="5" s="1"/>
  <c r="I20" i="3"/>
  <c r="D985" i="1"/>
  <c r="F7" i="5"/>
  <c r="B316" i="9"/>
  <c r="E315" i="9"/>
  <c r="I10" i="3" s="1"/>
  <c r="F237" i="5"/>
  <c r="H23" i="3"/>
  <c r="C1214" i="1"/>
  <c r="H1183" i="1"/>
  <c r="G1183" i="1"/>
  <c r="I16" i="3"/>
  <c r="E412" i="4"/>
  <c r="D2" i="1"/>
  <c r="G2" i="1" s="1"/>
  <c r="F151" i="4"/>
  <c r="F636" i="4"/>
  <c r="C630" i="1"/>
  <c r="H148" i="1"/>
  <c r="G148" i="1"/>
  <c r="G414" i="1"/>
  <c r="H414" i="1"/>
  <c r="F6" i="4"/>
  <c r="G1423" i="1"/>
  <c r="H1423" i="1"/>
  <c r="D291" i="4"/>
  <c r="D413" i="4"/>
  <c r="C285" i="1"/>
  <c r="H248" i="1"/>
  <c r="G248" i="1"/>
  <c r="G1329" i="1"/>
  <c r="H1329" i="1"/>
  <c r="H9" i="3"/>
  <c r="F635" i="4"/>
  <c r="C629" i="1"/>
  <c r="G358" i="1"/>
  <c r="H358" i="1"/>
  <c r="G1383" i="1"/>
  <c r="H1383" i="1"/>
  <c r="G522" i="1"/>
  <c r="H522" i="1"/>
  <c r="I21" i="3"/>
  <c r="D1046" i="1"/>
  <c r="G1046" i="1" s="1"/>
  <c r="D290" i="4"/>
  <c r="H1046" i="1" l="1"/>
  <c r="H147" i="1"/>
  <c r="H2" i="1"/>
  <c r="F289" i="4"/>
  <c r="G147" i="1"/>
  <c r="H1153" i="1"/>
  <c r="G1153" i="1"/>
  <c r="H293" i="1"/>
  <c r="G293" i="1"/>
  <c r="F290" i="4"/>
  <c r="C286" i="1"/>
  <c r="H629" i="1"/>
  <c r="G629" i="1"/>
  <c r="D640" i="4"/>
  <c r="D415" i="4"/>
  <c r="C408" i="1"/>
  <c r="G985" i="1"/>
  <c r="H985" i="1"/>
  <c r="K3" i="9"/>
  <c r="I9" i="3"/>
  <c r="C287" i="1"/>
  <c r="H1214" i="1"/>
  <c r="G1214" i="1"/>
  <c r="H278" i="9"/>
  <c r="E278" i="9" s="1"/>
  <c r="D984" i="1"/>
  <c r="G984" i="1" s="1"/>
  <c r="H630" i="1"/>
  <c r="G630" i="1"/>
  <c r="E639" i="4"/>
  <c r="D407" i="1"/>
  <c r="F175" i="5"/>
  <c r="C1152" i="1"/>
  <c r="F407" i="4"/>
  <c r="C402" i="1"/>
  <c r="G285" i="9"/>
  <c r="E285" i="9" s="1"/>
  <c r="B285" i="9" s="1"/>
  <c r="D639" i="4"/>
  <c r="D414" i="4"/>
  <c r="F412" i="4"/>
  <c r="C407" i="1"/>
  <c r="E413" i="4"/>
  <c r="E291" i="4"/>
  <c r="D287" i="1" s="1"/>
  <c r="D285" i="1"/>
  <c r="G285" i="1" s="1"/>
  <c r="G403" i="1"/>
  <c r="H403" i="1"/>
  <c r="N3" i="9"/>
  <c r="I11" i="3"/>
  <c r="F291" i="4" l="1"/>
  <c r="H984" i="1"/>
  <c r="H8" i="3"/>
  <c r="M3" i="9" s="1"/>
  <c r="E277" i="9"/>
  <c r="B278" i="9"/>
  <c r="E640" i="4"/>
  <c r="F640" i="4" s="1"/>
  <c r="E415" i="4"/>
  <c r="D410" i="1" s="1"/>
  <c r="D408" i="1"/>
  <c r="H408" i="1" s="1"/>
  <c r="D641" i="4"/>
  <c r="F639" i="4"/>
  <c r="C633" i="1"/>
  <c r="H1152" i="1"/>
  <c r="G1152" i="1"/>
  <c r="D633" i="1"/>
  <c r="D642" i="4"/>
  <c r="C634" i="1"/>
  <c r="G407" i="1"/>
  <c r="H407" i="1"/>
  <c r="G402" i="1"/>
  <c r="H402" i="1"/>
  <c r="F413" i="4"/>
  <c r="H285" i="1"/>
  <c r="C409" i="1"/>
  <c r="E414" i="4"/>
  <c r="D409" i="1" s="1"/>
  <c r="H287" i="1"/>
  <c r="G287" i="1"/>
  <c r="C410" i="1"/>
  <c r="H286" i="1"/>
  <c r="G286" i="1"/>
  <c r="F414" i="4" l="1"/>
  <c r="G408" i="1"/>
  <c r="E641" i="4"/>
  <c r="F415" i="4"/>
  <c r="I8" i="3"/>
  <c r="G409" i="1"/>
  <c r="H409" i="1"/>
  <c r="D646" i="4"/>
  <c r="C636" i="1"/>
  <c r="H633" i="1"/>
  <c r="G633" i="1"/>
  <c r="D645" i="4"/>
  <c r="F641" i="4"/>
  <c r="C635" i="1"/>
  <c r="D635" i="1"/>
  <c r="E642" i="4"/>
  <c r="F642" i="4" s="1"/>
  <c r="D634" i="1"/>
  <c r="G634" i="1" s="1"/>
  <c r="G410" i="1"/>
  <c r="H410" i="1"/>
  <c r="E645" i="4" l="1"/>
  <c r="D639" i="1" s="1"/>
  <c r="H634" i="1"/>
  <c r="H18" i="3"/>
  <c r="C639" i="1"/>
  <c r="E646" i="4"/>
  <c r="F646" i="4" s="1"/>
  <c r="D636" i="1"/>
  <c r="G636" i="1" s="1"/>
  <c r="G276" i="9"/>
  <c r="E276" i="9" s="1"/>
  <c r="B276" i="9" s="1"/>
  <c r="H19" i="3"/>
  <c r="C640" i="1"/>
  <c r="H635" i="1"/>
  <c r="G635" i="1"/>
  <c r="I18" i="3" l="1"/>
  <c r="F645" i="4"/>
  <c r="H636" i="1"/>
  <c r="I19" i="3"/>
  <c r="D640" i="1"/>
  <c r="H7" i="3" s="1"/>
  <c r="G639" i="1"/>
  <c r="H639" i="1"/>
  <c r="H640" i="1" l="1"/>
  <c r="J3" i="9"/>
  <c r="G640" i="1"/>
  <c r="G274" i="9" l="1"/>
  <c r="M272" i="9"/>
  <c r="L272" i="9"/>
  <c r="H274" i="9"/>
  <c r="H18" i="9"/>
  <c r="G18" i="9"/>
  <c r="K5" i="9"/>
  <c r="J10" i="9"/>
  <c r="M16" i="9"/>
  <c r="I8" i="9"/>
  <c r="M15" i="9"/>
  <c r="I5" i="9"/>
  <c r="K11" i="9"/>
  <c r="H16" i="9"/>
  <c r="K8" i="9"/>
  <c r="J13" i="9"/>
  <c r="H15" i="9"/>
  <c r="J6" i="9"/>
  <c r="I11" i="9"/>
  <c r="H17" i="9"/>
  <c r="K10" i="9"/>
  <c r="G16" i="9"/>
  <c r="K7" i="9"/>
  <c r="J12" i="9"/>
  <c r="J17" i="9"/>
  <c r="G17" i="9"/>
  <c r="I7" i="9"/>
  <c r="K13" i="9"/>
  <c r="K6" i="9"/>
  <c r="J11" i="9"/>
  <c r="I17" i="9"/>
  <c r="J8" i="9"/>
  <c r="I13" i="9"/>
  <c r="J5" i="9"/>
  <c r="L16" i="9"/>
  <c r="I6" i="9"/>
  <c r="K12" i="9"/>
  <c r="K9" i="9"/>
  <c r="L15" i="9"/>
  <c r="J7" i="9"/>
  <c r="I12" i="9"/>
  <c r="I9" i="9"/>
  <c r="G15" i="9"/>
  <c r="J9" i="9"/>
  <c r="F16" i="9" l="1"/>
  <c r="E15" i="9"/>
  <c r="F15" i="9"/>
  <c r="E18" i="9"/>
  <c r="B18" i="9" s="1"/>
  <c r="E16" i="9"/>
  <c r="E274" i="9"/>
  <c r="B274" i="9" s="1"/>
  <c r="E9" i="9"/>
  <c r="B9" i="9" s="1"/>
  <c r="E12" i="9"/>
  <c r="B12" i="9" s="1"/>
  <c r="E13" i="9"/>
  <c r="B13" i="9" s="1"/>
  <c r="E7" i="9"/>
  <c r="B7" i="9" s="1"/>
  <c r="E8" i="9"/>
  <c r="B8" i="9" s="1"/>
  <c r="E17" i="9"/>
  <c r="B17" i="9" s="1"/>
  <c r="E6" i="9"/>
  <c r="B6" i="9" s="1"/>
  <c r="E5" i="9"/>
  <c r="E10" i="9"/>
  <c r="B10" i="9" s="1"/>
  <c r="E11" i="9"/>
  <c r="B11" i="9" s="1"/>
  <c r="F272" i="9"/>
  <c r="B16" i="9" l="1"/>
  <c r="F14" i="9"/>
  <c r="B15" i="9"/>
  <c r="E20" i="9"/>
  <c r="I7" i="3" s="1"/>
  <c r="E14" i="9"/>
  <c r="B272" i="9"/>
  <c r="F20"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<sst xmlns="http://schemas.openxmlformats.org/spreadsheetml/2006/main" count="4374" uniqueCount="3426">
  <si>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</si>
  <si>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</si>
  <si>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</si>
  <si>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</si>
  <si>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</si>
  <si>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</si>
  <si>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</si>
  <si>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</si>
  <si>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</si>
  <si>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</si>
  <si>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</si>
  <si>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</si>
  <si>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</si>
  <si>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</si>
  <si>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</si>
  <si>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</si>
  <si>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</si>
  <si>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</si>
  <si>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</si>
  <si>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</si>
  <si>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</si>
  <si>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</si>
  <si>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</si>
  <si>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</si>
  <si>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</si>
  <si>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</si>
  <si>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</si>
  <si>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</si>
  <si>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</si>
  <si>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</si>
  <si>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</si>
  <si>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</si>
  <si>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</si>
  <si>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</si>
  <si>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</si>
  <si>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</si>
  <si>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</si>
  <si>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</si>
  <si>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</si>
  <si>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</si>
  <si>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</si>
  <si>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</si>
  <si>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</si>
  <si>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</si>
  <si>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</si>
  <si>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</si>
  <si>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</si>
  <si>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</si>
  <si>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17763 - GIMNAZIJA  MATIJA MESIĆ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</si>
  <si>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</si>
  <si>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</si>
  <si>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</si>
  <si>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</si>
  <si>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</si>
  <si>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</si>
  <si>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</si>
  <si>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</si>
  <si>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</si>
  <si>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</si>
  <si>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</si>
  <si>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</si>
  <si>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</si>
  <si>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</si>
  <si>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</si>
  <si>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</si>
  <si>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</si>
  <si>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</si>
  <si>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</si>
  <si>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</si>
  <si>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</si>
  <si>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</si>
  <si>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</si>
  <si>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</si>
  <si>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</si>
  <si>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</si>
  <si>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</si>
  <si>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</si>
  <si>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</si>
  <si>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</si>
  <si>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</si>
  <si>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</si>
  <si>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</si>
  <si>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</si>
  <si>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</si>
  <si>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</si>
  <si>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</si>
  <si>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</si>
  <si>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</si>
  <si>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</si>
  <si>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</si>
  <si>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</si>
  <si>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</si>
  <si>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</si>
  <si>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</si>
  <si>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</si>
  <si>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</si>
  <si>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</si>
  <si>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</si>
  <si>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</si>
  <si>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</si>
  <si>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</si>
  <si>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</si>
  <si>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</si>
  <si>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</si>
  <si>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</si>
  <si>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</si>
  <si>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</si>
  <si>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</si>
  <si>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</si>
  <si>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</si>
  <si>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</si>
  <si>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</si>
  <si>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</si>
  <si>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</si>
  <si>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</si>
  <si>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</si>
  <si>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</si>
  <si>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</si>
  <si>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</si>
  <si>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</si>
  <si>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</si>
  <si>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</si>
  <si>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</si>
  <si>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</si>
  <si>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</si>
  <si>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</si>
  <si>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</si>
  <si>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</si>
  <si>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</si>
  <si>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</si>
  <si>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</si>
  <si>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</si>
  <si>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</si>
  <si>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</si>
  <si>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</si>
  <si>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</si>
  <si>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</si>
  <si>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</si>
  <si>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</si>
  <si>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</si>
  <si>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</si>
  <si>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</si>
  <si>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</si>
  <si>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</si>
  <si>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</si>
  <si>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</si>
  <si>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</si>
  <si>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</si>
  <si>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</si>
  <si>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</si>
  <si>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</si>
  <si>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</si>
  <si>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</si>
  <si>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</si>
  <si>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</si>
  <si>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</si>
  <si>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</si>
  <si>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</si>
  <si>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</si>
  <si>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</si>
  <si>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</si>
  <si>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</si>
  <si>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</si>
  <si>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</si>
  <si>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</si>
  <si>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</si>
  <si>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</si>
  <si>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</si>
  <si>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</si>
  <si>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</si>
  <si>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</si>
  <si>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</si>
  <si>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</si>
  <si>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</si>
  <si>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</si>
  <si>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</si>
  <si>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</si>
  <si>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</si>
  <si>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</si>
  <si>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</si>
  <si>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</si>
  <si>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</si>
  <si>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</si>
  <si>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</si>
  <si>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</si>
  <si>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</si>
  <si>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</si>
  <si>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</si>
  <si>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</si>
  <si>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</si>
  <si>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</si>
  <si>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</si>
  <si>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</si>
  <si>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</si>
  <si>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</si>
  <si>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</si>
  <si>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</si>
  <si>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</si>
  <si>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</si>
  <si>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</si>
  <si>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</si>
  <si>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</si>
  <si>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</si>
  <si>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</si>
  <si>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</si>
  <si>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</si>
  <si>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</si>
  <si>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</si>
  <si>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</si>
  <si>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</si>
  <si>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</si>
  <si>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</si>
  <si>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</si>
  <si>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</si>
  <si>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</si>
  <si>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</si>
  <si>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</si>
  <si>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</si>
  <si>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</si>
  <si>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</si>
  <si>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</si>
  <si>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</si>
  <si>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</si>
  <si>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</si>
  <si>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</si>
  <si>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</si>
  <si>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</si>
  <si>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</si>
  <si>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</si>
  <si>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</si>
  <si>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</si>
  <si>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</si>
  <si>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</si>
  <si>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</si>
  <si>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</si>
  <si>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</si>
  <si>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</si>
  <si>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</si>
  <si>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</si>
  <si>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</si>
  <si>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</si>
  <si>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</si>
  <si>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</si>
  <si>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</si>
  <si>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</si>
  <si>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</si>
  <si>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</si>
  <si>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</si>
  <si>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</si>
  <si>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</si>
  <si>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</si>
  <si>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</si>
  <si>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</si>
  <si>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</si>
  <si>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</si>
  <si>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</si>
  <si>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</si>
  <si>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</si>
  <si>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</si>
  <si>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</si>
  <si>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</si>
  <si>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</si>
  <si>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</si>
  <si>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</si>
  <si>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</si>
  <si>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</si>
  <si>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</si>
  <si>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</si>
  <si>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</si>
  <si>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</si>
  <si>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</si>
  <si>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</si>
  <si>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</si>
  <si>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</si>
  <si>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</si>
  <si>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</si>
  <si>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</si>
  <si>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</si>
  <si>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</si>
  <si>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</si>
  <si>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</si>
  <si>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</si>
  <si>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</si>
  <si>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</si>
  <si>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</si>
  <si>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</si>
  <si>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</si>
  <si>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</si>
  <si>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</si>
  <si>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</si>
  <si>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</si>
  <si>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</si>
  <si>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</si>
  <si>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</si>
  <si>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</si>
  <si>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</si>
  <si>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</si>
  <si>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</si>
  <si>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</si>
  <si>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</si>
  <si>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</si>
  <si>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</si>
  <si>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</si>
  <si>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</si>
  <si>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</si>
  <si>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</si>
  <si>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</si>
  <si>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</si>
  <si>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</si>
  <si>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</si>
  <si>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</si>
  <si>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</si>
  <si>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</si>
  <si>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</si>
  <si>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</si>
  <si>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</si>
  <si>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</si>
  <si>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</si>
  <si>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</si>
  <si>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</si>
  <si>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</si>
  <si>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</si>
  <si>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</si>
  <si>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</si>
  <si>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</si>
  <si>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</si>
  <si>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</si>
  <si>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</si>
  <si>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</si>
  <si>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</si>
  <si>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</si>
  <si>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</si>
  <si>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</si>
  <si>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</si>
  <si>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</si>
  <si>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</si>
  <si>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</si>
  <si>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</si>
  <si>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</si>
  <si>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</si>
  <si>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</si>
  <si>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</si>
  <si>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</si>
  <si>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</si>
  <si>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</si>
  <si>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</si>
  <si>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</si>
  <si>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</si>
  <si>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</si>
  <si>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</si>
  <si>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</si>
  <si>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</si>
  <si>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</si>
  <si>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</si>
  <si>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</si>
  <si>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</si>
  <si>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</si>
  <si>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</si>
  <si>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</si>
  <si>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</si>
  <si>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</si>
  <si>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</si>
  <si>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</si>
  <si>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</si>
  <si>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</si>
  <si>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</si>
  <si>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</si>
  <si>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</si>
  <si>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</si>
  <si>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</si>
  <si>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</si>
  <si>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</si>
  <si>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</si>
  <si>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</si>
  <si>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</si>
  <si>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</si>
  <si>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</si>
  <si>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</si>
  <si>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</si>
  <si>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</si>
  <si>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</si>
  <si>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</si>
  <si>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</si>
  <si>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</si>
  <si>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</si>
  <si>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</si>
  <si>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</si>
  <si>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</si>
  <si>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</si>
  <si>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</si>
  <si>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</si>
  <si>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</si>
  <si>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</si>
  <si>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</si>
  <si>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</si>
  <si>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</si>
  <si>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</si>
  <si>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</si>
  <si>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</si>
  <si>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</si>
  <si>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</si>
  <si>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</si>
  <si>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</si>
  <si>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</si>
  <si>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</si>
  <si>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</si>
  <si>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</si>
  <si>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</si>
  <si>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</si>
  <si>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</si>
  <si>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</si>
  <si>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</si>
  <si>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</si>
  <si>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</si>
  <si>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</si>
  <si>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</si>
  <si>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</si>
  <si>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</si>
  <si>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</si>
  <si>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</si>
  <si>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</si>
  <si>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</si>
  <si>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</si>
  <si>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</si>
  <si>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</si>
  <si>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</si>
  <si>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</si>
  <si>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</si>
  <si>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</si>
  <si>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</si>
  <si>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</si>
  <si>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</si>
  <si>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</si>
  <si>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</si>
  <si>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</si>
  <si>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</si>
  <si>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</si>
  <si>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</si>
  <si>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</si>
  <si>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</si>
  <si>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</si>
  <si>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</si>
  <si>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</si>
  <si>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</si>
  <si>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</si>
  <si>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</si>
  <si>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</si>
  <si>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</si>
  <si>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</si>
  <si>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</si>
  <si>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</si>
  <si>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</si>
  <si>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</si>
  <si>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</si>
  <si>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</si>
  <si>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</si>
  <si>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</si>
  <si>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</si>
  <si>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</si>
  <si>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</si>
  <si>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</si>
  <si>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</si>
  <si>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</si>
  <si>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</si>
  <si>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</si>
  <si>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</si>
  <si>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</si>
  <si>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</si>
  <si>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</si>
  <si>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</si>
  <si>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</si>
  <si>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</si>
  <si>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</si>
  <si>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</si>
  <si>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</si>
  <si>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</si>
  <si>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</si>
  <si>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</si>
  <si>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</si>
  <si>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</si>
  <si>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</si>
  <si>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</si>
  <si>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</si>
  <si>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</si>
  <si>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</si>
  <si>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</si>
  <si>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</si>
  <si>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</si>
  <si>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</si>
  <si>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</si>
  <si>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</si>
  <si>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</si>
  <si>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</si>
  <si>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</si>
  <si>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</si>
  <si>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</si>
  <si>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</si>
  <si>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</si>
  <si>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</si>
  <si>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</si>
  <si>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</si>
  <si>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</si>
  <si>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</si>
  <si>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</si>
  <si>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</si>
  <si>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</si>
  <si>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</si>
  <si>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</si>
  <si>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</si>
  <si>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</si>
  <si>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</si>
  <si>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</si>
  <si>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</si>
  <si>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</si>
  <si>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</si>
  <si>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</si>
  <si>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</si>
  <si>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</si>
  <si>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</si>
  <si>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</si>
  <si>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</si>
  <si>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</si>
  <si>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</si>
  <si>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</si>
  <si>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</si>
  <si>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</si>
  <si>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</si>
  <si>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</si>
  <si>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</si>
  <si>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</si>
  <si>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</si>
  <si>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</si>
  <si>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</si>
  <si>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</si>
  <si>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</si>
  <si>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</si>
  <si>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</si>
  <si>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</si>
  <si>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</si>
  <si>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</si>
  <si>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</si>
  <si>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</si>
  <si>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</si>
  <si>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</si>
  <si>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</si>
  <si>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</si>
  <si>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</si>
  <si>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</si>
  <si>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</si>
  <si>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</si>
  <si>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</si>
  <si>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</si>
  <si>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</si>
  <si>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</si>
  <si>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</si>
  <si>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</si>
  <si>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</si>
  <si>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</si>
  <si>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</si>
  <si>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</si>
  <si>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</si>
  <si>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</si>
  <si>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</si>
  <si>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</si>
  <si>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</si>
  <si>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</si>
  <si>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</si>
  <si>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</si>
  <si>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</si>
  <si>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</si>
  <si>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</si>
  <si>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</si>
  <si>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</si>
  <si>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</si>
  <si>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</si>
  <si>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</si>
  <si>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</si>
  <si>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</si>
  <si>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</si>
  <si>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</si>
  <si>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</si>
  <si>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</si>
  <si>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</si>
  <si>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</si>
  <si>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</si>
  <si>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</si>
  <si>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</si>
  <si>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</si>
  <si>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</si>
  <si>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</si>
  <si>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</si>
  <si>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</si>
  <si>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</si>
  <si>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</si>
  <si>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</si>
  <si>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</si>
  <si>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</si>
  <si>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</si>
  <si>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</si>
  <si>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</si>
  <si>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</si>
  <si>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</si>
  <si>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</si>
  <si>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</si>
  <si>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</si>
  <si>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</si>
  <si>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</si>
  <si>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</si>
  <si>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</si>
  <si>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</si>
  <si>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</si>
  <si>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</si>
  <si>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</si>
  <si>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</si>
  <si>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</si>
  <si>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</si>
  <si>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</si>
  <si>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</si>
  <si>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</si>
  <si>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</si>
  <si>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</si>
  <si>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</si>
  <si>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</si>
  <si>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</si>
  <si>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</si>
  <si>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</si>
  <si>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</si>
  <si>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</si>
  <si>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</si>
  <si>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</si>
  <si>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</si>
  <si>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</si>
  <si>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</si>
  <si>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</si>
  <si>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</si>
  <si>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</si>
  <si>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</si>
  <si>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</si>
  <si>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</si>
  <si>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</si>
  <si>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</si>
  <si>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</si>
  <si>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</si>
  <si>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</si>
  <si>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</si>
  <si>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</si>
  <si>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</si>
  <si>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</si>
  <si>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</si>
  <si>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</si>
  <si>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</si>
  <si>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</si>
  <si>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</si>
  <si>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</si>
  <si>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</si>
  <si>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</si>
  <si>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</si>
  <si>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</si>
  <si>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</si>
  <si>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</si>
  <si>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</si>
  <si>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</si>
  <si>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</si>
  <si>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</si>
  <si>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</si>
  <si>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</si>
  <si>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</si>
  <si>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</si>
  <si>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</si>
  <si>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</si>
  <si>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</si>
  <si>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</si>
  <si>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</si>
  <si>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</si>
  <si>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</si>
  <si>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</si>
  <si>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</si>
  <si>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</si>
  <si>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</si>
  <si>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</si>
  <si>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</si>
  <si>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</si>
  <si>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</si>
  <si>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</si>
  <si>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</si>
  <si>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</si>
  <si>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</si>
  <si>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</si>
  <si>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</si>
  <si>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</si>
  <si>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</si>
  <si>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</si>
  <si>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</si>
  <si>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</si>
  <si>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</si>
  <si>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</si>
  <si>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</si>
  <si>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</si>
  <si>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</si>
  <si>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</si>
  <si>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</si>
  <si>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</si>
  <si>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</si>
  <si>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</si>
  <si>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</si>
  <si>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</si>
  <si>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</si>
  <si>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</si>
  <si>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</si>
  <si>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</si>
  <si>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</si>
  <si>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</si>
  <si>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</si>
  <si>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</si>
  <si>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</si>
  <si>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</si>
  <si>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</si>
  <si>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</si>
  <si>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</si>
  <si>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</si>
  <si>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</si>
  <si>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</si>
  <si>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</si>
  <si>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</si>
  <si>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</si>
  <si>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</si>
  <si>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</si>
  <si>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</si>
  <si>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</si>
  <si>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</si>
  <si>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</si>
  <si>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</si>
  <si>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</si>
  <si>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</si>
  <si>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</si>
  <si>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</si>
  <si>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</si>
  <si>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</si>
  <si>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</si>
  <si>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</si>
  <si>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</si>
  <si>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</si>
  <si>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</si>
  <si>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</si>
  <si>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</si>
  <si>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</si>
  <si>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</si>
  <si>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</si>
  <si>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</si>
  <si>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</si>
  <si>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</si>
  <si>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</si>
  <si>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</si>
  <si>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</si>
  <si>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</si>
  <si>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</si>
  <si>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</si>
  <si>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</si>
  <si>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</si>
  <si>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</si>
  <si>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</si>
  <si>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</si>
  <si>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</si>
  <si>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</si>
  <si>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</si>
  <si>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</si>
  <si>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</si>
  <si>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</si>
  <si>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</si>
  <si>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</si>
  <si>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</si>
  <si>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</si>
  <si>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</si>
  <si>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</si>
  <si>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</si>
  <si>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</si>
  <si>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</si>
  <si>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</si>
  <si>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</si>
  <si>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</si>
  <si>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</si>
  <si>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</si>
  <si>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</si>
  <si>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</si>
  <si>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</si>
  <si>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</si>
  <si>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</si>
  <si>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</si>
  <si>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</si>
  <si>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</si>
  <si>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</si>
  <si>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</si>
  <si>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</si>
  <si>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</si>
  <si>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</si>
  <si>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</si>
  <si>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</si>
  <si>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</si>
  <si>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</si>
  <si>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</si>
  <si>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</si>
  <si>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</si>
  <si>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</si>
  <si>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</si>
  <si>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</si>
  <si>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</si>
  <si>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</si>
  <si>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</si>
  <si>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</si>
  <si>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</si>
  <si>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</si>
  <si>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</si>
  <si>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</si>
  <si>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</si>
  <si>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</si>
  <si>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</si>
  <si>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</si>
  <si>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</si>
  <si>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</si>
  <si>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</si>
  <si>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</si>
  <si>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</si>
  <si>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</si>
  <si>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</si>
  <si>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</si>
  <si>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</si>
  <si>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</si>
  <si>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</si>
  <si>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</si>
  <si>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</si>
  <si>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</si>
  <si>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</si>
  <si>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</si>
  <si>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</si>
  <si>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</si>
  <si>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</si>
  <si>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</si>
  <si>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</si>
  <si>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</si>
  <si>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</si>
  <si>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</si>
  <si>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</si>
  <si>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</si>
  <si>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</si>
  <si>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</si>
  <si>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</si>
  <si>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</si>
  <si>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</si>
  <si>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</si>
  <si>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</si>
  <si>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</si>
  <si>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</si>
  <si>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</si>
  <si>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</si>
  <si>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</si>
  <si>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</si>
  <si>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</si>
  <si>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</si>
  <si>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</si>
  <si>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</si>
  <si>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</si>
  <si>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</si>
  <si>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</si>
  <si>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</si>
  <si>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</si>
  <si>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</si>
  <si>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</si>
  <si>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</si>
  <si>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</si>
  <si>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</si>
  <si>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</si>
  <si>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</si>
  <si>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</si>
  <si>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</si>
  <si>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</si>
  <si>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</si>
  <si>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</si>
  <si>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</si>
  <si>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</si>
  <si>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</si>
  <si>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</si>
  <si>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</si>
  <si>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</si>
  <si>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</si>
  <si>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</si>
  <si>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</si>
  <si>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</si>
  <si>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</si>
  <si>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</si>
  <si>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</si>
  <si>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</si>
  <si>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</si>
  <si>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</si>
  <si>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</si>
  <si>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</si>
  <si>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</si>
  <si>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</si>
  <si>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</si>
  <si>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</si>
  <si>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</si>
  <si>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</si>
  <si>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</si>
  <si>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</si>
  <si>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</si>
  <si>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</si>
  <si>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</si>
  <si>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</si>
  <si>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</si>
  <si>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</si>
  <si>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</si>
  <si>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</si>
  <si>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</si>
  <si>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</si>
  <si>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</si>
  <si>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</si>
  <si>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</si>
  <si>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</si>
  <si>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</si>
  <si>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</si>
  <si>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</si>
  <si>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</si>
  <si>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</si>
  <si>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</si>
  <si>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</si>
  <si>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</si>
  <si>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</si>
  <si>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</si>
  <si>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</si>
  <si>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</si>
  <si>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</si>
  <si>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</si>
  <si>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</si>
  <si>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</si>
  <si>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</si>
  <si>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</si>
  <si>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</si>
  <si>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</si>
  <si>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</si>
  <si>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</si>
  <si>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</si>
  <si>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</si>
  <si>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</si>
  <si>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</si>
  <si>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</si>
  <si>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</si>
  <si>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</si>
  <si>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</si>
  <si>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</si>
  <si>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</si>
  <si>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</si>
  <si>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</si>
  <si>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</si>
  <si>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</si>
  <si>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</si>
  <si>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</si>
  <si>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</si>
  <si>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</si>
  <si>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</si>
  <si>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</si>
  <si>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</si>
  <si>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</si>
  <si>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</si>
  <si>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</si>
  <si>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</si>
  <si>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</si>
  <si>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</si>
  <si>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</si>
  <si>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</si>
  <si>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</si>
  <si>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</si>
  <si>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</si>
  <si>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</si>
  <si>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</si>
  <si>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</si>
  <si>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</si>
  <si>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</si>
  <si>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</si>
  <si>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</si>
  <si>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</si>
  <si>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</si>
  <si>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</si>
  <si>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</si>
  <si>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</si>
  <si>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</si>
  <si>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</si>
  <si>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</si>
  <si>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</si>
  <si>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</si>
  <si>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</si>
  <si>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</si>
  <si>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</si>
  <si>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</si>
  <si>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</si>
  <si>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</si>
  <si>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</si>
  <si>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</si>
  <si>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</si>
  <si>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</si>
  <si>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</si>
  <si>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</si>
  <si>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</si>
  <si>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</si>
  <si>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</si>
  <si>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</si>
  <si>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</si>
  <si>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</si>
  <si>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</si>
  <si>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</si>
  <si>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</si>
  <si>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</si>
  <si>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</si>
  <si>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</si>
  <si>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</si>
  <si>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</si>
  <si>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</si>
  <si>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</si>
  <si>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</si>
  <si>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</si>
  <si>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</si>
  <si>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</si>
  <si>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</si>
  <si>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</si>
  <si>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</si>
  <si>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</si>
  <si>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</si>
  <si>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</si>
  <si>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</si>
  <si>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</si>
  <si>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</si>
  <si>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</si>
  <si>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</si>
  <si>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</si>
  <si>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</si>
  <si>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</si>
  <si>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</si>
  <si>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</si>
  <si>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</si>
  <si>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</si>
  <si>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</si>
  <si>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</si>
  <si>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</si>
  <si>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</si>
  <si>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</si>
  <si>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</si>
  <si>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</si>
  <si>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</si>
  <si>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</si>
  <si>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</si>
  <si>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</si>
  <si>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</si>
  <si>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</si>
  <si>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</si>
  <si>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</si>
  <si>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</si>
  <si>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</si>
  <si>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</si>
  <si>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</si>
  <si>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</si>
  <si>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</si>
  <si>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</si>
  <si>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</si>
  <si>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</si>
  <si>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</si>
  <si>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</si>
  <si>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</si>
  <si>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</si>
  <si>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</si>
  <si>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</si>
  <si>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</si>
  <si>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</si>
  <si>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</si>
  <si>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</si>
  <si>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</si>
  <si>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</si>
  <si>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</si>
  <si>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</si>
  <si>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</si>
  <si>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</si>
  <si>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</si>
  <si>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</si>
  <si>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</si>
  <si>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</si>
  <si>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</si>
  <si>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</si>
  <si>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</si>
  <si>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</si>
  <si>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</si>
  <si>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</si>
  <si>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</si>
  <si>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</si>
  <si>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</si>
  <si>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</si>
  <si>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</si>
  <si>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</si>
  <si>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</si>
  <si>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</si>
  <si>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</si>
  <si>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</si>
  <si>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</si>
  <si>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</si>
  <si>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</si>
  <si>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</si>
  <si>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</si>
  <si>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</si>
  <si>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</si>
  <si>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</si>
  <si>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</si>
  <si>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</si>
  <si>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</si>
  <si>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</si>
  <si>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</si>
  <si>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</si>
  <si>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</si>
  <si>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</si>
  <si>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</si>
  <si>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</si>
  <si>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</si>
  <si>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</si>
  <si>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</si>
  <si>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</si>
  <si>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</si>
  <si>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</si>
  <si>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</si>
  <si>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</si>
  <si>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</si>
  <si>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</si>
  <si>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</si>
  <si>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</si>
  <si>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</si>
  <si>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</si>
  <si>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</si>
  <si>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</si>
  <si>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</si>
  <si>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</si>
  <si>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</si>
  <si>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</si>
  <si>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</si>
  <si>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</si>
  <si>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</si>
  <si>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</si>
  <si>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</si>
  <si>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</si>
  <si>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</si>
  <si>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</si>
  <si>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</si>
  <si>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</si>
  <si>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</si>
  <si>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</si>
  <si>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</si>
  <si>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</si>
  <si>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</si>
  <si>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</si>
  <si>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</si>
  <si>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</si>
  <si>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</si>
  <si>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</si>
  <si>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</si>
  <si>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</si>
  <si>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</si>
  <si>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</si>
  <si>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</si>
  <si>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</si>
  <si>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</si>
  <si>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</si>
  <si>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</si>
  <si>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</si>
  <si>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</si>
  <si>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</si>
  <si>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</si>
  <si>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</si>
  <si>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</si>
  <si>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</si>
  <si>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</si>
  <si>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</si>
  <si>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</si>
  <si>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</si>
  <si>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</si>
  <si>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</si>
  <si>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</si>
  <si>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</si>
  <si>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</si>
  <si>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</si>
  <si>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</si>
  <si>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</si>
  <si>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</si>
  <si>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</si>
  <si>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</si>
  <si>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</si>
  <si>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</si>
  <si>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</si>
  <si>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</si>
  <si>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</si>
  <si>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</si>
  <si>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</si>
  <si>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</si>
  <si>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</si>
  <si>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</si>
  <si>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</si>
  <si>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</si>
  <si>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</si>
  <si>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</si>
  <si>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</si>
  <si>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</si>
  <si>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</si>
  <si>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</si>
  <si>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</si>
  <si>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</si>
  <si>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</si>
  <si>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</si>
  <si>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</si>
  <si>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</si>
  <si>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</si>
  <si>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</si>
  <si>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</si>
  <si>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</si>
  <si>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</si>
  <si>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</si>
  <si>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</si>
  <si>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</si>
  <si>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</si>
  <si>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</si>
  <si>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</si>
  <si>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</si>
  <si>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</si>
  <si>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</si>
  <si>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</si>
  <si>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</si>
  <si>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</si>
  <si>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</si>
  <si>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</si>
  <si>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</si>
  <si>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</si>
  <si>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</si>
  <si>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</si>
  <si>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</si>
  <si>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</si>
  <si>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</si>
  <si>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</si>
  <si>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</si>
  <si>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</si>
  <si>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</si>
  <si>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</si>
  <si>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</si>
  <si>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</si>
  <si>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</si>
  <si>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</si>
  <si>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</si>
  <si>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</si>
  <si>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</si>
  <si>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</si>
  <si>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</si>
  <si>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</si>
  <si>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</si>
  <si>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</si>
  <si>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</si>
  <si>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</si>
  <si>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</si>
  <si>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</si>
  <si>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</si>
  <si>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</si>
  <si>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</si>
  <si>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</si>
  <si>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</si>
  <si>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</si>
  <si>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</si>
  <si>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</si>
  <si>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</si>
  <si>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</si>
  <si>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</si>
  <si>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</si>
  <si>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</si>
  <si>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</si>
  <si>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</si>
  <si>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</si>
  <si>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</si>
  <si>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</si>
  <si>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</si>
  <si>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</si>
  <si>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</si>
  <si>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</si>
  <si>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</si>
  <si>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</si>
  <si>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</si>
  <si>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</si>
  <si>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</si>
  <si>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</si>
  <si>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</si>
  <si>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</si>
  <si>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</si>
  <si>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</si>
  <si>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</si>
  <si>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</si>
  <si>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</si>
  <si>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</si>
  <si>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</si>
  <si>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</si>
  <si>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</si>
  <si>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</si>
  <si>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</si>
  <si>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</si>
  <si>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</si>
  <si>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</si>
  <si>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</si>
  <si>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</si>
  <si>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</si>
  <si>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</si>
  <si>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</si>
  <si>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</si>
  <si>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</si>
  <si>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</si>
  <si>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</si>
  <si>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</si>
  <si>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</si>
  <si>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</si>
  <si>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</si>
  <si>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</si>
  <si>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</si>
  <si>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</si>
  <si>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</si>
  <si>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</si>
  <si>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</si>
  <si>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</si>
  <si>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</si>
  <si>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</si>
  <si>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</si>
  <si>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</si>
  <si>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</si>
  <si>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</si>
  <si>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</si>
  <si>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</si>
  <si>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</si>
  <si>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</si>
  <si>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</si>
  <si>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</si>
  <si>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</si>
  <si>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</si>
  <si>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</si>
  <si>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</si>
  <si>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</si>
  <si>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</si>
  <si>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</si>
  <si>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</si>
  <si>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</si>
  <si>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</si>
  <si>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</si>
  <si>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</si>
  <si>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</si>
  <si>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</si>
  <si>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</si>
  <si>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</si>
  <si>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</si>
  <si>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</si>
  <si>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</si>
  <si>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</si>
  <si>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</si>
  <si>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</si>
  <si>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</si>
  <si>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</si>
  <si>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</si>
  <si>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</si>
  <si>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</si>
  <si>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</si>
  <si>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</si>
  <si>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</si>
  <si>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</si>
  <si>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</si>
  <si>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</si>
  <si>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</si>
  <si>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</si>
  <si>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</si>
  <si>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</si>
  <si>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</si>
  <si>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</si>
  <si>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</si>
  <si>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</si>
  <si>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</si>
  <si>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</si>
  <si>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</si>
  <si>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</si>
  <si>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</si>
  <si>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</si>
  <si>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</si>
  <si>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</si>
  <si>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</si>
  <si>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</si>
  <si>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</si>
  <si>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</si>
  <si>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</si>
  <si>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</si>
  <si>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</si>
  <si>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</si>
  <si>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</si>
  <si>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</si>
  <si>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</si>
  <si>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</si>
  <si>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</si>
  <si>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</si>
  <si>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</si>
  <si>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</si>
  <si>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</si>
  <si>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</si>
  <si>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</si>
  <si>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</si>
  <si>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</si>
  <si>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</si>
  <si>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</si>
  <si>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</si>
  <si>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</si>
  <si>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</si>
  <si>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</si>
  <si>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</si>
  <si>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</si>
  <si>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</si>
  <si>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</si>
  <si>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</si>
  <si>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</si>
  <si>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</si>
  <si>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</si>
  <si>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</si>
  <si>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</si>
  <si>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</si>
  <si>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</si>
  <si>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</si>
  <si>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</si>
  <si>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</si>
  <si>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</si>
  <si>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</si>
  <si>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</si>
  <si>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</si>
  <si>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</si>
  <si>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</si>
  <si>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</si>
  <si>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</si>
  <si>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</si>
  <si>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</si>
  <si>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</si>
  <si>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</si>
  <si>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</si>
  <si>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</si>
  <si>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</si>
  <si>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</si>
  <si>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</si>
  <si>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</si>
  <si>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</si>
  <si>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</si>
  <si>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</si>
  <si>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</si>
  <si>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</si>
  <si>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</si>
  <si>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</si>
  <si>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</si>
  <si>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</si>
  <si>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</si>
  <si>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</si>
  <si>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</si>
  <si>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</si>
  <si>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</si>
  <si>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</si>
  <si>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</si>
  <si>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</si>
  <si>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</si>
  <si>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</si>
  <si>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</si>
  <si>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</si>
  <si>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</si>
  <si>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</si>
  <si>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</si>
  <si>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</si>
  <si>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</si>
  <si>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</si>
  <si>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</si>
  <si>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</si>
  <si>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</si>
  <si>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</si>
  <si>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</si>
  <si>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</si>
  <si>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</si>
  <si>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</si>
  <si>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</si>
  <si>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</si>
  <si>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</si>
  <si>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</si>
  <si>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</si>
  <si>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</si>
  <si>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</si>
  <si>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</si>
  <si>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</si>
  <si>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</si>
  <si>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</si>
  <si>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</si>
  <si>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</si>
  <si>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</si>
  <si>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</si>
  <si>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</si>
  <si>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</si>
  <si>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</si>
  <si>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</si>
  <si>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</si>
  <si>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</si>
  <si>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</si>
  <si>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</si>
  <si>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</si>
  <si>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</si>
  <si>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</si>
  <si>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</si>
  <si>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</si>
  <si>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</si>
  <si>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</si>
  <si>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</si>
  <si>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</si>
  <si>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</si>
  <si>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</si>
  <si>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</si>
  <si>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</si>
  <si>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</si>
  <si>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</si>
  <si>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</si>
  <si>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</si>
  <si>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</si>
  <si>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</si>
  <si>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</si>
  <si>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</si>
  <si>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</si>
  <si>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</si>
  <si>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</si>
  <si>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</si>
  <si>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</si>
  <si>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</si>
  <si>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</si>
  <si>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</si>
  <si>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</si>
  <si>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</si>
  <si>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</si>
  <si>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</si>
  <si>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</si>
  <si>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</si>
  <si>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</si>
  <si>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</si>
  <si>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</si>
  <si>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</si>
  <si>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</si>
  <si>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</si>
  <si>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</si>
  <si>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</si>
  <si>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</si>
  <si>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</si>
  <si>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</si>
  <si>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</si>
  <si>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</si>
  <si>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</si>
  <si>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</si>
  <si>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</si>
  <si>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</si>
  <si>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</si>
  <si>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</si>
  <si>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</si>
  <si>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</si>
  <si>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</si>
  <si>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</si>
  <si>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</si>
  <si>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</si>
  <si>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</si>
  <si>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</si>
  <si>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</si>
  <si>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</si>
  <si>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</si>
  <si>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</si>
  <si>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</si>
  <si>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</si>
  <si>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</si>
  <si>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</si>
  <si>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</si>
  <si>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</si>
  <si>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</si>
  <si>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</si>
  <si>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</si>
  <si>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</si>
  <si>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</si>
  <si>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</si>
  <si>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</si>
  <si>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</si>
  <si>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</si>
  <si>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</si>
  <si>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</si>
  <si>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</si>
  <si>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</si>
  <si>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</si>
  <si>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</si>
  <si>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</si>
  <si>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</si>
  <si>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</si>
  <si>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</si>
  <si>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</si>
  <si>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</si>
  <si>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</si>
  <si>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</si>
  <si>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</si>
  <si>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</si>
  <si>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</si>
  <si>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</si>
  <si>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</si>
  <si>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</si>
  <si>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</si>
  <si>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</si>
  <si>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</si>
  <si>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</si>
  <si>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</si>
  <si>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</si>
  <si>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</si>
  <si>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</si>
  <si>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</si>
  <si>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</si>
  <si>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</si>
  <si>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</si>
  <si>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</si>
  <si>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</si>
  <si>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</si>
  <si>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</si>
  <si>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</si>
  <si>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</si>
  <si>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</si>
  <si>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</si>
  <si>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</si>
  <si>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</si>
  <si>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</si>
  <si>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</si>
  <si>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</si>
  <si>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</si>
  <si>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</si>
  <si>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</si>
  <si>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</si>
  <si>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</si>
  <si>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</si>
  <si>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</si>
  <si>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</si>
  <si>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</si>
  <si>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</si>
  <si>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</si>
  <si>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</si>
  <si>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</si>
  <si>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</si>
  <si>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</si>
  <si>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</si>
  <si>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</si>
  <si>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</si>
  <si>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</si>
  <si>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</si>
  <si>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</si>
  <si>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</si>
  <si>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</si>
  <si>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</si>
  <si>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</si>
  <si>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</si>
  <si>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</si>
  <si>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</si>
  <si>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</si>
  <si>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</si>
  <si>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</si>
  <si>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</si>
  <si>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</si>
  <si>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</si>
  <si>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</si>
  <si>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</si>
  <si>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</si>
  <si>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</si>
  <si>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</si>
  <si>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</si>
  <si>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</si>
  <si>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</si>
  <si>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</si>
  <si>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</si>
  <si>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</si>
  <si>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</si>
  <si>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</si>
  <si>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</si>
  <si>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</si>
  <si>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</si>
  <si>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</si>
  <si>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</si>
  <si>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</si>
  <si>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</si>
  <si>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</si>
  <si>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</si>
  <si>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</si>
  <si>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</si>
  <si>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</si>
  <si>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</si>
  <si>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</si>
  <si>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</si>
  <si>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</si>
  <si>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</si>
  <si>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</si>
  <si>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</si>
  <si>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</si>
  <si>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</si>
  <si>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</si>
  <si>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</si>
  <si>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</si>
  <si>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</si>
  <si>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</si>
  <si>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</si>
  <si>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</si>
  <si>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</si>
  <si>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</si>
  <si>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</si>
  <si>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</si>
  <si>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</si>
  <si>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</si>
  <si>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</si>
  <si>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</si>
  <si>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</si>
  <si>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</si>
  <si>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</si>
  <si>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</si>
  <si>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</si>
  <si>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</si>
  <si>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</si>
  <si>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</si>
  <si>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</si>
  <si>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</si>
  <si>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</si>
  <si>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</si>
  <si>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</si>
  <si>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</si>
  <si>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</si>
  <si>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</si>
  <si>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</si>
  <si>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</si>
  <si>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</si>
  <si>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</si>
  <si>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</si>
  <si>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</si>
  <si>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</si>
  <si>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</si>
  <si>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</si>
  <si>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</si>
  <si>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</si>
  <si>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</si>
  <si>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</si>
  <si>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</si>
  <si>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</si>
  <si>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</si>
  <si>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</si>
  <si>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</si>
  <si>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</si>
  <si>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</si>
  <si>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</si>
  <si>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</si>
  <si>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</si>
  <si>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</si>
  <si>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</si>
  <si>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</si>
  <si>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</si>
  <si>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</si>
  <si>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</si>
  <si>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</si>
  <si>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</si>
  <si>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</si>
  <si>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</si>
  <si>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</si>
  <si>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</si>
  <si>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</si>
  <si>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</si>
  <si>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</si>
  <si>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</si>
  <si>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</si>
  <si>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</si>
  <si>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</si>
  <si>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</si>
  <si>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</si>
  <si>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</si>
  <si>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</si>
  <si>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</si>
  <si>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</si>
  <si>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</si>
  <si>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</si>
  <si>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</si>
  <si>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</si>
  <si>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</si>
  <si>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</si>
  <si>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</si>
  <si>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</si>
  <si>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</si>
  <si>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</si>
  <si>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</si>
  <si>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</si>
  <si>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</si>
  <si>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</si>
  <si>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</si>
  <si>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</si>
  <si>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</si>
  <si>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</si>
  <si>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</si>
  <si>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</si>
  <si>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</si>
  <si>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</si>
  <si>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</si>
  <si>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</si>
  <si>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</si>
  <si>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</si>
  <si>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</si>
  <si>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</si>
  <si>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</si>
  <si>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</si>
  <si>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</si>
  <si>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</si>
  <si>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</si>
  <si>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</si>
  <si>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</si>
  <si>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</si>
  <si>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</si>
  <si>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</si>
  <si>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</si>
  <si>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</si>
  <si>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</si>
  <si>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</si>
  <si>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</si>
  <si>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</si>
  <si>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</si>
  <si>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</si>
  <si>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</si>
  <si>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</si>
  <si>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</si>
  <si>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</si>
  <si>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</si>
  <si>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</si>
  <si>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</si>
  <si>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</si>
  <si>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</si>
  <si>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</si>
  <si>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</si>
  <si>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</si>
  <si>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</si>
  <si>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</si>
  <si>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</si>
  <si>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</si>
  <si>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</si>
  <si>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</si>
  <si>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</si>
  <si>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</si>
  <si>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</si>
  <si>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</si>
  <si>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</si>
  <si>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</si>
  <si>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</si>
  <si>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</si>
  <si>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</si>
  <si>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</si>
  <si>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</si>
  <si>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</si>
  <si>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</si>
  <si>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</si>
  <si>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</si>
  <si>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</si>
  <si>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</si>
  <si>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</si>
  <si>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</si>
  <si>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</si>
  <si>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</si>
  <si>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</si>
  <si>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</si>
  <si>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</si>
  <si>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</si>
  <si>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</si>
  <si>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</si>
  <si>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</si>
  <si>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</si>
  <si>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</si>
  <si>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</si>
  <si>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</si>
  <si>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</si>
  <si>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</si>
  <si>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</si>
  <si>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</si>
  <si>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</si>
  <si>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</si>
  <si>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</si>
  <si>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</si>
  <si>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</si>
  <si>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</si>
  <si>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</si>
  <si>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</si>
  <si>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</si>
  <si>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</si>
  <si>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</si>
  <si>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</si>
  <si>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</si>
  <si>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</si>
  <si>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</si>
  <si>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</si>
  <si>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</si>
  <si>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</si>
  <si>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</si>
  <si>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</si>
  <si>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</si>
  <si>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</si>
  <si>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</si>
  <si>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</si>
  <si>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</si>
  <si>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</si>
  <si>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</si>
  <si>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</si>
  <si>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</si>
  <si>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</si>
  <si>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</si>
  <si>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</si>
  <si>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</si>
  <si>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</si>
  <si>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</si>
  <si>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</si>
  <si>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</si>
  <si>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</si>
  <si>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</si>
  <si>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</si>
  <si>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</si>
  <si>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</si>
  <si>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</si>
  <si>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</si>
  <si>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</si>
  <si>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</si>
  <si>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</si>
  <si>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</si>
  <si>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</si>
  <si>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</si>
  <si>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</si>
  <si>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</si>
  <si>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</si>
  <si>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</si>
  <si>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</si>
  <si>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</si>
  <si>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</si>
  <si>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</si>
  <si>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</si>
  <si>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</si>
  <si>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</si>
  <si>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</si>
  <si>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</si>
  <si>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</si>
  <si>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</si>
  <si>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</si>
  <si>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</si>
  <si>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</si>
  <si>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</si>
  <si>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</si>
  <si>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</si>
  <si>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</si>
  <si>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</si>
  <si>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</si>
  <si>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</si>
  <si>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</si>
  <si>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</si>
  <si>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</si>
  <si>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</si>
  <si>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</si>
  <si>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</si>
  <si>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</si>
  <si>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</si>
  <si>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</si>
  <si>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</si>
  <si>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</si>
  <si>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</si>
  <si>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</si>
  <si>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</si>
  <si>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</si>
  <si>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</si>
  <si>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</si>
  <si>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</si>
  <si>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</si>
  <si>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</si>
  <si>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</si>
  <si>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</si>
  <si>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</si>
  <si>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</si>
  <si>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</si>
  <si>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</si>
  <si>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</si>
  <si>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</si>
  <si>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</si>
  <si>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</si>
  <si>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</si>
  <si>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</si>
  <si>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</si>
  <si>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</si>
  <si>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</si>
  <si>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</si>
  <si>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</si>
  <si>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</si>
  <si>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</si>
  <si>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</si>
  <si>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</si>
  <si>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</si>
  <si>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</si>
  <si>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</si>
  <si>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</si>
  <si>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</si>
  <si>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</si>
  <si>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</si>
  <si>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</si>
  <si>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</si>
  <si>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</si>
  <si>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</si>
  <si>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</si>
  <si>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</si>
  <si>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</si>
  <si>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</si>
  <si>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</si>
  <si>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</si>
  <si>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</si>
  <si>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</si>
  <si>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</si>
  <si>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</si>
  <si>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</si>
  <si>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</si>
  <si>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</si>
  <si>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</si>
  <si>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</si>
  <si>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</si>
  <si>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</si>
  <si>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</si>
  <si>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</si>
  <si>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</si>
  <si>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</si>
  <si>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</si>
  <si>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</si>
  <si>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</si>
  <si>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</si>
  <si>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</si>
  <si>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</si>
  <si>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</si>
  <si>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</si>
  <si>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</si>
  <si>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</si>
  <si>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</si>
  <si>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</si>
  <si>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</si>
  <si>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</si>
  <si>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</si>
  <si>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</si>
  <si>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</si>
  <si>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</si>
  <si>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</si>
  <si>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</si>
  <si>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</si>
  <si>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</si>
  <si>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</si>
  <si>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</si>
  <si>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</si>
  <si>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</si>
  <si>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</si>
  <si>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</si>
  <si>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</si>
  <si>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</si>
  <si>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</si>
  <si>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</si>
  <si>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</si>
  <si>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</si>
  <si>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</si>
  <si>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</si>
  <si>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</si>
  <si>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</si>
  <si>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</si>
  <si>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</si>
  <si>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</si>
  <si>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</si>
  <si>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</si>
  <si>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</si>
  <si>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</si>
  <si>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</si>
  <si>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</si>
  <si>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</si>
  <si>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</si>
  <si>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</si>
  <si>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</si>
  <si>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</si>
  <si>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</si>
  <si>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</si>
  <si>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</si>
  <si>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</si>
  <si>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</si>
  <si>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</si>
  <si>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</si>
  <si>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</si>
  <si>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</si>
  <si>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</si>
  <si>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</si>
  <si>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</si>
  <si>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</si>
  <si>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</si>
  <si>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</si>
  <si>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</si>
  <si>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</si>
  <si>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</si>
  <si>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</si>
  <si>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</si>
  <si>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</si>
  <si>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</si>
  <si>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</si>
  <si>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</si>
  <si>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</si>
  <si>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</si>
  <si>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</si>
  <si>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</si>
  <si>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</si>
  <si>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</si>
  <si>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</si>
  <si>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</si>
  <si>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</si>
  <si>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</si>
  <si>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</si>
  <si>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</si>
  <si>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</si>
  <si>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</si>
  <si>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</si>
  <si>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</si>
  <si>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</si>
  <si>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</si>
  <si>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</si>
  <si>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</si>
  <si>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</si>
  <si>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</si>
  <si>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</si>
  <si>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</si>
  <si>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</si>
  <si>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</si>
  <si>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</si>
  <si>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</si>
  <si>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</si>
  <si>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</si>
  <si>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</si>
  <si>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</si>
  <si>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</si>
  <si>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</si>
  <si>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</si>
  <si>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</si>
  <si>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</si>
  <si>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</si>
  <si>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</si>
  <si>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</si>
  <si>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</si>
  <si>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</si>
  <si>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</si>
  <si>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</si>
  <si>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</si>
  <si>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</si>
  <si>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</si>
  <si>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</si>
  <si>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</si>
  <si>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</si>
  <si>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</si>
  <si>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</si>
  <si>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</si>
  <si>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</si>
  <si>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</si>
  <si>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</si>
  <si>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</si>
  <si>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</si>
  <si>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</si>
  <si>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</si>
  <si>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</si>
  <si>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</si>
  <si>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</si>
  <si>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</si>
  <si>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</si>
  <si>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</si>
  <si>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</si>
  <si>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</si>
  <si>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</si>
  <si>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</si>
  <si>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</si>
  <si>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</si>
  <si>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</si>
  <si>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</si>
  <si>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</si>
  <si>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</si>
  <si>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</si>
  <si>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</si>
  <si>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</si>
  <si>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</si>
  <si>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</si>
  <si>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</si>
  <si>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</si>
  <si>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</si>
  <si>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</si>
  <si>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</si>
  <si>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</si>
  <si>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</si>
  <si>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</si>
  <si>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</si>
  <si>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</si>
  <si>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</si>
  <si>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</si>
  <si>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</si>
  <si>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</si>
  <si>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</si>
  <si>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</si>
  <si>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</si>
  <si>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</si>
  <si>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</si>
  <si>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</si>
  <si>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</si>
  <si>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</si>
  <si>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</si>
  <si>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</si>
  <si>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</si>
  <si>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</si>
  <si>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</si>
  <si>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</si>
  <si>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</si>
  <si>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</si>
  <si>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</si>
  <si>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</si>
  <si>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</si>
  <si>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</si>
  <si>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</si>
  <si>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</si>
  <si>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</si>
  <si>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</si>
  <si>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</si>
  <si>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</si>
  <si>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</si>
  <si>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</si>
  <si>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</si>
  <si>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</si>
  <si>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</si>
  <si>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</si>
  <si>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</si>
  <si>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</si>
  <si>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</si>
  <si>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</si>
  <si>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</si>
  <si>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</si>
  <si>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</si>
  <si>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</si>
  <si>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</si>
  <si>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</si>
  <si>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</si>
  <si>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</si>
  <si>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</si>
  <si>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</si>
  <si>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</si>
  <si>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</si>
  <si>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</si>
  <si>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</si>
  <si>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</si>
  <si>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</si>
  <si>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</si>
  <si>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</si>
  <si>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</si>
  <si>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</si>
  <si>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</si>
  <si>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</si>
  <si>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</si>
  <si>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</si>
  <si>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</si>
  <si>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</si>
  <si>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</si>
  <si>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</si>
  <si>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</si>
  <si>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</si>
  <si>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</si>
  <si>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</si>
  <si>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</si>
  <si>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</si>
  <si>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</si>
  <si>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</si>
  <si>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</si>
  <si>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</si>
  <si>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</si>
  <si>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</si>
  <si>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</si>
  <si>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</si>
  <si>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</si>
  <si>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</si>
  <si>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</si>
  <si>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</si>
  <si>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</si>
  <si>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</si>
  <si>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</si>
  <si>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</si>
  <si>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</si>
  <si>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</si>
  <si>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</si>
  <si>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</si>
  <si>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</si>
  <si>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</si>
  <si>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</si>
  <si>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</si>
  <si>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</si>
  <si>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</si>
  <si>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</si>
  <si>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</si>
  <si>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</si>
  <si>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</si>
  <si>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</si>
  <si>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</si>
  <si>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</si>
  <si>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</si>
  <si>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</si>
  <si>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</si>
  <si>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</si>
  <si>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</si>
  <si>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</si>
  <si>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</si>
  <si>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</si>
  <si>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</si>
  <si>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</si>
  <si>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</si>
  <si>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</si>
  <si>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</si>
  <si>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</si>
  <si>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</si>
  <si>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</si>
  <si>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</si>
  <si>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</si>
  <si>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</si>
  <si>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</si>
  <si>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</si>
  <si>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</si>
  <si>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</si>
  <si>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</si>
  <si>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</si>
  <si>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</si>
  <si>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</si>
  <si>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</si>
  <si>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</si>
  <si>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</si>
  <si>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</si>
  <si>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</si>
  <si>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</si>
  <si>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</si>
  <si>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</si>
  <si>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</si>
  <si>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</si>
  <si>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</si>
  <si>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</si>
  <si>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</si>
  <si>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</si>
  <si>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</si>
  <si>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</si>
  <si>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</si>
  <si>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</si>
  <si>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</si>
  <si>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</si>
  <si>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</si>
  <si>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</si>
  <si>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</si>
  <si>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</si>
  <si>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</si>
  <si>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</si>
  <si>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</si>
  <si>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</si>
  <si>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</si>
  <si>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</si>
  <si>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</si>
  <si>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</si>
  <si>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</si>
  <si>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</si>
  <si>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</si>
  <si>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</si>
  <si>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</si>
  <si>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</si>
  <si>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</si>
  <si>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</si>
  <si>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</si>
  <si>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</si>
  <si>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</si>
  <si>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</si>
  <si>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</si>
  <si>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</si>
  <si>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</si>
  <si>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</si>
  <si>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</si>
  <si>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</si>
  <si>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</si>
  <si>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</si>
  <si>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</si>
  <si>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</si>
  <si>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</si>
  <si>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</si>
  <si>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</si>
  <si>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</si>
  <si>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</si>
  <si>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</si>
  <si>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</si>
  <si>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</si>
  <si>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</si>
  <si>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</si>
  <si>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</si>
  <si>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</si>
  <si>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</si>
  <si>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</si>
  <si>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</si>
  <si>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</si>
  <si>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</si>
  <si>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</si>
  <si>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</si>
  <si>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</si>
  <si>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</si>
  <si>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</si>
  <si>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</si>
  <si>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</si>
  <si>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</si>
  <si>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</si>
  <si>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</si>
  <si>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</si>
  <si>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</si>
  <si>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</si>
  <si>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</si>
  <si>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</si>
  <si>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</si>
  <si>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</si>
  <si>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</si>
  <si>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</si>
  <si>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</si>
  <si>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</si>
  <si>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</si>
  <si>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</si>
  <si>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</si>
  <si>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</si>
  <si>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</si>
  <si>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</si>
  <si>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</si>
  <si>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</si>
  <si>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</si>
  <si>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</si>
  <si>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</si>
  <si>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</si>
  <si>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</si>
  <si>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</si>
  <si>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</si>
  <si>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</si>
  <si>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</si>
  <si>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</si>
  <si>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</si>
  <si>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</si>
  <si>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</si>
  <si>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</si>
  <si>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</si>
  <si>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</si>
  <si>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</si>
  <si>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</si>
  <si>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</si>
  <si>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</si>
  <si>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</si>
  <si>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</si>
  <si>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</si>
  <si>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</si>
  <si>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</si>
  <si>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</si>
  <si>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</si>
  <si>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</si>
  <si>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</si>
  <si>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</si>
  <si>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</si>
  <si>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</si>
  <si>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</si>
  <si>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</si>
  <si>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</si>
  <si>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</si>
  <si>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</si>
  <si>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</si>
  <si>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</si>
  <si>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</si>
  <si>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</si>
  <si>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</si>
  <si>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</si>
  <si>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</si>
  <si>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</si>
  <si>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</si>
  <si>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</si>
  <si>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</si>
  <si>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</si>
  <si>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</si>
  <si>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</si>
  <si>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</si>
  <si>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</si>
  <si>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</si>
  <si>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</si>
  <si>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</si>
  <si>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</si>
  <si>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</si>
  <si>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</si>
  <si>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</si>
  <si>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</si>
  <si>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</si>
  <si>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</si>
  <si>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</si>
  <si>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</si>
  <si>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</si>
  <si>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</si>
  <si>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</si>
  <si>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</si>
  <si>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</si>
  <si>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</si>
  <si>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</si>
  <si>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</si>
  <si>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</si>
  <si>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</si>
  <si>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</si>
  <si>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</si>
  <si>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</si>
  <si>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</si>
  <si>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</si>
  <si>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</si>
  <si>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</si>
  <si>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</si>
  <si>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</si>
  <si>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</si>
  <si>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</si>
  <si>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</si>
  <si>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</si>
  <si>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</si>
  <si>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</si>
  <si>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</si>
  <si>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</si>
  <si>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</si>
  <si>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</si>
  <si>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</si>
  <si>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</si>
  <si>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</si>
  <si>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</si>
  <si>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</si>
  <si>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</si>
  <si>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</si>
  <si>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</si>
  <si>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</si>
  <si>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</si>
  <si>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</si>
  <si>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</si>
  <si>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</si>
  <si>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</si>
  <si>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</si>
  <si>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</si>
  <si>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</si>
  <si>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</si>
  <si>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</si>
  <si>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</si>
  <si>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</si>
  <si>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</si>
  <si>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</si>
  <si>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</si>
  <si>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</si>
  <si>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</si>
  <si>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</si>
  <si>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</si>
  <si>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</si>
  <si>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</si>
  <si>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</si>
  <si>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</si>
  <si>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</si>
  <si>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</si>
  <si>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</si>
  <si>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</si>
  <si>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</si>
  <si>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</si>
  <si>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</si>
  <si>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</si>
  <si>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</si>
  <si>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</si>
  <si>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</si>
  <si>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</si>
  <si>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</si>
  <si>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</si>
  <si>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</si>
  <si>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</si>
  <si>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</si>
  <si>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</si>
  <si>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</si>
  <si>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</si>
  <si>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</si>
  <si>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</si>
  <si>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</si>
  <si>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</si>
  <si>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</si>
  <si>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</si>
  <si>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</si>
  <si>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</si>
  <si>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</si>
  <si>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</si>
  <si>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</si>
  <si>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</si>
  <si>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</si>
  <si>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</si>
  <si>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</si>
  <si>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</si>
  <si>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</si>
  <si>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</si>
  <si>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</si>
  <si>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</si>
  <si>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</si>
  <si>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</si>
  <si>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</si>
  <si>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</si>
  <si>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</si>
  <si>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</si>
  <si>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</si>
  <si>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</si>
  <si>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</si>
  <si>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</si>
  <si>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</si>
  <si>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</si>
  <si>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</si>
  <si>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</si>
  <si>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</si>
  <si>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</si>
  <si>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</si>
  <si>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</si>
  <si>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</si>
  <si>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</si>
  <si>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</si>
  <si>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</si>
  <si>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</si>
  <si>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</si>
  <si>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</si>
  <si>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</si>
  <si>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</si>
  <si>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</si>
  <si>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</si>
  <si>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</si>
  <si>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</si>
  <si>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</si>
  <si>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</si>
  <si>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</si>
  <si>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</si>
  <si>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</si>
  <si>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</si>
  <si>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</si>
  <si>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</si>
  <si>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</si>
  <si>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</si>
  <si>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</si>
  <si>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</si>
  <si>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</si>
  <si>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</si>
  <si>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</si>
  <si>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</si>
  <si>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</si>
  <si>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</si>
  <si>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</si>
  <si>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</si>
  <si>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</si>
  <si>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</si>
  <si>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</si>
  <si>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</si>
  <si>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</si>
  <si>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</si>
  <si>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</si>
  <si>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</si>
  <si>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</si>
  <si>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</si>
  <si>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</si>
  <si>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</si>
  <si>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</si>
  <si>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</si>
  <si>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</si>
  <si>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</si>
  <si>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</si>
  <si>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</si>
  <si>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</si>
  <si>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</si>
  <si>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</si>
  <si>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</si>
  <si>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</si>
  <si>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</si>
  <si>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</si>
  <si>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</si>
  <si>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</si>
  <si>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</si>
  <si>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</si>
  <si>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</si>
  <si>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</si>
  <si>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</si>
  <si>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</si>
  <si>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</si>
  <si>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</si>
  <si>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</si>
  <si>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</si>
  <si>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</si>
  <si>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</si>
  <si>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</si>
  <si>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</si>
  <si>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</si>
  <si>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</si>
  <si>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</si>
  <si>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</si>
  <si>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</si>
  <si>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</si>
  <si>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</si>
  <si>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</si>
  <si>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</si>
  <si>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</si>
  <si>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</si>
  <si>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</si>
  <si>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</si>
  <si>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</si>
  <si>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</si>
  <si>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</si>
  <si>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</si>
  <si>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</si>
  <si>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</si>
  <si>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</si>
  <si>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</si>
  <si>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</si>
  <si>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</si>
  <si>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</si>
  <si>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</si>
  <si>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</si>
  <si>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</si>
  <si>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</si>
  <si>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</si>
  <si>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</si>
  <si>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</si>
  <si>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</si>
  <si>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</si>
  <si>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</si>
  <si>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</si>
  <si>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</si>
  <si>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</si>
  <si>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</si>
  <si>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</si>
  <si>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</si>
  <si>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</si>
  <si>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</si>
  <si>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</si>
  <si>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</si>
  <si>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</si>
  <si>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</si>
  <si>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</si>
  <si>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</si>
  <si>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</si>
  <si>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</si>
  <si>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</si>
  <si>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</si>
  <si>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</si>
  <si>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</si>
  <si>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</si>
  <si>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</si>
  <si>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</si>
  <si>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</si>
  <si>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</si>
  <si>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</si>
  <si>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</si>
  <si>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</si>
  <si>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</si>
  <si>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</si>
  <si>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</si>
  <si>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</si>
  <si>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</si>
  <si>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</si>
  <si>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</si>
  <si>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</si>
  <si>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</si>
  <si>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</si>
  <si>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</si>
  <si>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</si>
  <si>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</si>
  <si>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</si>
  <si>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</si>
  <si>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</si>
  <si>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</si>
  <si>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</si>
  <si>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</si>
  <si>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</si>
  <si>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</si>
  <si>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</si>
  <si>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</si>
  <si>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</si>
  <si>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</si>
  <si>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</si>
  <si>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</si>
  <si>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</si>
  <si>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</si>
  <si>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</si>
  <si>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</si>
  <si>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</si>
  <si>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</si>
  <si>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</si>
  <si>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</si>
  <si>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</si>
  <si>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</si>
  <si>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</si>
  <si>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</si>
  <si>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</si>
  <si>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</si>
  <si>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</si>
  <si>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</si>
  <si>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</si>
  <si>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</si>
  <si>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</si>
  <si>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</si>
  <si>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</si>
  <si>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</si>
  <si>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</si>
  <si>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</si>
  <si>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</si>
  <si>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</si>
  <si>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</si>
  <si>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</si>
  <si>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</si>
  <si>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</si>
  <si>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</si>
  <si>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</si>
  <si>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</si>
  <si>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</si>
  <si>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</si>
  <si>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</si>
  <si>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</si>
  <si>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</si>
  <si>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</si>
  <si>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</si>
  <si>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</si>
  <si>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</si>
  <si>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</si>
  <si>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</si>
  <si>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</si>
  <si>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</si>
  <si>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</si>
  <si>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</si>
  <si>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</si>
  <si>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</si>
  <si>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</si>
  <si>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</si>
  <si>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</si>
  <si>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</si>
  <si>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</si>
  <si>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</si>
  <si>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</si>
  <si>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</si>
  <si>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</si>
  <si>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</si>
  <si>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</si>
  <si>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</si>
  <si>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</si>
  <si>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</si>
  <si>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</si>
  <si>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</si>
  <si>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</si>
  <si>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</si>
  <si>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</si>
  <si>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</si>
  <si>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</si>
  <si>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</si>
  <si>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</si>
  <si>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</si>
  <si>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</si>
  <si>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</si>
  <si>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</si>
  <si>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</si>
  <si>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</si>
  <si>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</si>
  <si>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</si>
  <si>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</si>
  <si>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</si>
  <si>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</si>
  <si>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</si>
  <si>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</si>
  <si>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</si>
  <si>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</si>
  <si>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</si>
  <si>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</si>
  <si>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</si>
  <si>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</si>
  <si>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</si>
  <si>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</si>
  <si>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</si>
  <si>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</si>
  <si>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</si>
  <si>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</si>
  <si>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</si>
  <si>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</si>
  <si>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</si>
  <si>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</si>
  <si>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</si>
  <si>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</si>
  <si>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</si>
  <si>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</si>
  <si>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</si>
  <si>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</si>
  <si>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</si>
  <si>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</si>
  <si>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</si>
  <si>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</si>
  <si>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</si>
  <si>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</si>
  <si>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</si>
  <si>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</si>
  <si>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</si>
  <si>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</si>
  <si>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</si>
  <si>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</si>
  <si>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</si>
  <si>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</si>
  <si>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</si>
  <si>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</si>
  <si>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</si>
  <si>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</si>
  <si>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</si>
  <si>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</si>
  <si>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</si>
  <si>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</si>
  <si>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</si>
  <si>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</si>
  <si>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</si>
  <si>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</si>
  <si>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</si>
  <si>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</si>
  <si>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</si>
  <si>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</si>
  <si>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</si>
  <si>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</si>
  <si>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</si>
  <si>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</si>
  <si>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</si>
  <si>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</si>
  <si>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</si>
  <si>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</si>
  <si>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</si>
  <si>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</si>
  <si>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</si>
  <si>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</si>
  <si>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</si>
  <si>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</si>
  <si>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</si>
  <si>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</si>
  <si>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</si>
  <si>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</si>
  <si>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</si>
  <si>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</si>
  <si>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</si>
  <si>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</si>
  <si>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</si>
  <si>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</si>
  <si>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</si>
  <si>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</si>
  <si>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</si>
  <si>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</si>
  <si>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</si>
  <si>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</si>
  <si>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</si>
  <si>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</si>
  <si>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</si>
  <si>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</si>
  <si>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</si>
  <si>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</si>
  <si>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</si>
  <si>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</si>
  <si>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</si>
  <si>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</si>
  <si>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</si>
  <si>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</si>
  <si>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</si>
  <si>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</si>
  <si>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</si>
  <si>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</si>
  <si>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</si>
  <si>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</si>
  <si>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</si>
  <si>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</si>
  <si>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</si>
  <si>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</si>
  <si>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</si>
  <si>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</si>
  <si>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</si>
  <si>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</si>
  <si>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</si>
  <si>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</si>
  <si>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</si>
  <si>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</si>
  <si>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</si>
  <si>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</si>
  <si>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</si>
  <si>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</si>
  <si>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</si>
  <si>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</si>
  <si>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</si>
  <si>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</si>
  <si>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</si>
  <si>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</si>
  <si>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</si>
  <si>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</si>
  <si>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</si>
  <si>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</si>
  <si>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</si>
  <si>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</si>
  <si>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</si>
  <si>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</si>
  <si>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</si>
  <si>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</si>
  <si>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</si>
  <si>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</si>
  <si>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</si>
  <si>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</si>
  <si>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</si>
  <si>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</si>
  <si>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</si>
  <si>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</si>
  <si>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</si>
  <si>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</si>
  <si>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</si>
  <si>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</si>
  <si>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</si>
  <si>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</si>
  <si>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</si>
  <si>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</si>
  <si>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</si>
  <si>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</si>
  <si>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</si>
  <si>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</si>
  <si>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</si>
  <si>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</si>
  <si>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</si>
  <si>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</si>
  <si>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</si>
  <si>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</si>
  <si>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</si>
  <si>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</si>
  <si>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</si>
  <si>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</si>
  <si>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</si>
  <si>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</si>
  <si>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</si>
  <si>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</si>
  <si>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</si>
  <si>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</si>
  <si>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</si>
  <si>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</si>
  <si>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</si>
  <si>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</si>
  <si>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</si>
  <si>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</si>
  <si>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</si>
  <si>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</si>
  <si>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</si>
  <si>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</si>
  <si>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</si>
  <si>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</si>
  <si>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</si>
  <si>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</si>
  <si>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</si>
  <si>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</si>
  <si>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</si>
  <si>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</si>
  <si>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</si>
  <si>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</si>
  <si>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</si>
  <si>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</si>
  <si>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</si>
  <si>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</si>
  <si>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</si>
  <si>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</si>
  <si>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</si>
  <si>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</si>
  <si>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</si>
  <si>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</si>
  <si>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</si>
  <si>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</si>
  <si>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</si>
  <si>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</si>
  <si>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</si>
  <si>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</si>
  <si>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</si>
  <si>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</si>
  <si>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</si>
  <si>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</si>
  <si>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</si>
  <si>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</si>
  <si>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</si>
  <si>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</si>
  <si>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</si>
  <si>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</si>
  <si>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</si>
  <si>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</si>
  <si>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</si>
  <si>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</si>
  <si>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</si>
  <si>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</si>
  <si>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</si>
  <si>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</si>
  <si>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</si>
  <si>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</si>
  <si>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</si>
  <si>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</si>
  <si>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</si>
  <si>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</si>
  <si>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</si>
  <si>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</si>
  <si>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</si>
  <si>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</si>
  <si>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</si>
  <si>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</si>
  <si>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</si>
  <si>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</si>
  <si>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</si>
  <si>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</si>
  <si>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</si>
  <si>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</si>
  <si>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</si>
  <si>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</si>
  <si>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</si>
  <si>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</si>
  <si>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</si>
  <si>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</si>
  <si>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</si>
  <si>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</si>
  <si>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</si>
  <si>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</si>
  <si>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</si>
  <si>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</si>
  <si>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</si>
  <si>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</si>
  <si>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</si>
  <si>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</si>
  <si>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</si>
  <si>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</si>
  <si>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</si>
  <si>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</si>
  <si>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</si>
  <si>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</si>
  <si>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</si>
  <si>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</si>
  <si>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</si>
  <si>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</si>
  <si>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</si>
  <si>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</si>
  <si>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</si>
  <si>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</si>
  <si>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</si>
  <si>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</si>
  <si>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</si>
  <si>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</si>
  <si>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</si>
  <si>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</si>
  <si>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</si>
  <si>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</si>
  <si>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</si>
  <si>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</si>
  <si>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</si>
  <si>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</si>
  <si>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</si>
  <si>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</si>
  <si>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</si>
  <si>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</si>
  <si>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</si>
  <si>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</si>
  <si>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</si>
  <si>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</si>
  <si>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</si>
  <si>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</si>
  <si>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</si>
  <si>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</si>
  <si>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</si>
  <si>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</si>
  <si>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</si>
  <si>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</si>
  <si>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</si>
  <si>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</si>
  <si>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</si>
  <si>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</si>
  <si>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</si>
  <si>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</si>
  <si>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</si>
  <si>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</si>
  <si>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</si>
  <si>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</si>
  <si>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</si>
  <si>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</si>
  <si>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</si>
  <si>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</si>
  <si>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</si>
  <si>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</si>
  <si>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</si>
  <si>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</si>
  <si>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</si>
  <si>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</si>
  <si>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</si>
  <si>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</si>
  <si>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</si>
  <si>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</si>
  <si>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</si>
  <si>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</si>
  <si>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</si>
  <si>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</si>
  <si>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</si>
  <si>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</si>
  <si>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</si>
  <si>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</si>
  <si>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</si>
  <si>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</si>
  <si>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</si>
  <si>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</si>
  <si>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</si>
  <si>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</si>
  <si>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</si>
  <si>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</si>
  <si>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</si>
  <si>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</si>
  <si>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</si>
  <si>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</si>
  <si>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</si>
  <si>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</si>
  <si>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</si>
  <si>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</si>
  <si>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</si>
  <si>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</si>
  <si>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</si>
  <si>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</si>
  <si>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</si>
  <si>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</si>
  <si>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</si>
  <si>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</si>
  <si>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</si>
  <si>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</si>
  <si>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</si>
  <si>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</si>
  <si>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</si>
  <si>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</si>
  <si>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</si>
  <si>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</si>
  <si>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</si>
  <si>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</si>
  <si>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</si>
  <si>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</si>
  <si>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</si>
  <si>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</si>
  <si>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</si>
  <si>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</si>
  <si>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</si>
  <si>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</si>
  <si>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</si>
  <si>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</si>
  <si>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</si>
  <si>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</si>
  <si>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</si>
  <si>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</si>
  <si>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</si>
  <si>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</si>
  <si>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</si>
  <si>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</si>
  <si>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</si>
  <si>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</si>
  <si>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</si>
  <si>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</si>
  <si>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</si>
  <si>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</si>
  <si>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</si>
  <si>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</si>
  <si>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</si>
  <si>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</si>
  <si>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</si>
  <si>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</si>
  <si>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</si>
  <si>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</si>
  <si>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</si>
  <si>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</si>
  <si>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</si>
  <si>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</si>
  <si>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</si>
  <si>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</si>
  <si>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</si>
  <si>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</si>
  <si>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</si>
  <si>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</si>
  <si>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</si>
  <si>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</si>
  <si>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</si>
  <si>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</si>
  <si>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</si>
  <si>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</si>
  <si>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</si>
  <si>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</si>
  <si>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</si>
  <si>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</si>
  <si>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</si>
  <si>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</si>
  <si>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</si>
  <si>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</si>
  <si>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</si>
  <si>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</si>
  <si>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</si>
  <si>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</si>
  <si>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</si>
  <si>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</si>
  <si>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</si>
  <si>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</si>
  <si>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</si>
  <si>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</si>
  <si>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</si>
  <si>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</si>
  <si>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</si>
  <si>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</si>
  <si>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</si>
  <si>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</si>
  <si>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</si>
  <si>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</si>
  <si>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</si>
  <si>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</si>
  <si>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</si>
  <si>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</si>
  <si>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</si>
  <si>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</si>
  <si>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</si>
  <si>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</si>
  <si>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</si>
  <si>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</si>
  <si>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</si>
  <si>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</si>
  <si>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</si>
  <si>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</si>
  <si>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</si>
  <si>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</si>
  <si>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</si>
  <si>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</si>
  <si>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</si>
  <si>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</si>
  <si>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</si>
  <si>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</si>
  <si>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</si>
  <si>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</si>
  <si>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</si>
  <si>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</si>
  <si>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</si>
  <si>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</si>
  <si>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</si>
  <si>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</si>
  <si>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</si>
  <si>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</si>
  <si>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</si>
  <si>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</si>
  <si>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</si>
  <si>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</si>
  <si>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</si>
  <si>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</si>
  <si>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</si>
  <si>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</si>
  <si>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</si>
  <si>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</si>
  <si>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</si>
  <si>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</si>
  <si>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</si>
  <si>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</si>
  <si>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</si>
  <si>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</si>
  <si>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</si>
  <si>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</si>
  <si>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</si>
  <si>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</si>
  <si>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</si>
  <si>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</si>
  <si>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</si>
  <si>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</si>
  <si>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</si>
  <si>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</si>
  <si>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</si>
  <si>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</si>
  <si>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</si>
  <si>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</si>
  <si>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</si>
  <si>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</si>
  <si>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</si>
  <si>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</si>
  <si>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</si>
  <si>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</si>
  <si>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</si>
  <si>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</si>
  <si>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</si>
  <si>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</si>
  <si>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</si>
  <si>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</si>
  <si>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</si>
  <si>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</si>
  <si>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</si>
  <si>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</si>
  <si>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</si>
  <si>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</si>
  <si>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</si>
  <si>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</si>
  <si>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</si>
  <si>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</si>
  <si>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</si>
  <si>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</si>
  <si>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</si>
  <si>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</si>
  <si>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</si>
  <si>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</si>
  <si>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</si>
  <si>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</si>
  <si>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</si>
  <si>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</si>
  <si>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</si>
  <si>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</si>
  <si>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</si>
  <si>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</si>
  <si>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</si>
  <si>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</si>
  <si>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</si>
  <si>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</si>
  <si>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</si>
  <si>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</si>
  <si>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</si>
  <si>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</si>
  <si>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</si>
  <si>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</si>
  <si>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</si>
  <si>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</si>
  <si>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</si>
  <si>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</si>
  <si>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</si>
  <si>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</si>
  <si>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</si>
  <si>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</si>
  <si>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</si>
  <si>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</si>
  <si>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</si>
  <si>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</si>
  <si>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</si>
  <si>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</si>
  <si>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</si>
  <si>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</si>
  <si>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</si>
  <si>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</si>
  <si>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</si>
  <si>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</si>
  <si>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</si>
  <si>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</si>
  <si>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</si>
  <si>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GIMNAZIJA "MATIJA MESIĆ"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</si>
</sst>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2006180.62</v>
      </c>
      <c r="D2" s="6">
        <f>'PR-RAS'!E6</f>
        <v>2383269.62</v>
      </c>
      <c r="E2" s="6">
        <v>0</v>
      </c>
      <c r="F2" s="6">
        <v>0</v>
      </c>
      <c r="G2" s="7">
        <f t="shared" ref="G2:G264" si="0">(B2/1000)*(C2*1+D2*2)</f>
        <v>6772.7198600000002</v>
      </c>
      <c r="H2" s="7">
        <f t="shared" ref="H2:H264" si="1">ABS(C2-ROUND(C2,0))+ABS(D2-ROUND(D2,0))</f>
        <v>0.75999999977648258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1829332.71</v>
      </c>
      <c r="D46" s="1">
        <f>'PR-RAS'!E50</f>
        <v>2217859.1</v>
      </c>
      <c r="E46" s="1">
        <v>0</v>
      </c>
      <c r="F46" s="1">
        <v>0</v>
      </c>
      <c r="G46" s="2">
        <f t="shared" si="0"/>
        <v>281927.29095</v>
      </c>
      <c r="H46" s="2">
        <f t="shared" si="1"/>
        <v>0.39000000013038516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1829332.71</v>
      </c>
      <c r="D64" s="1">
        <f>'PR-RAS'!E68</f>
        <v>2211901.1</v>
      </c>
      <c r="E64" s="1">
        <v>0</v>
      </c>
      <c r="F64" s="1">
        <v>0</v>
      </c>
      <c r="G64" s="2">
        <f t="shared" si="0"/>
        <v>393947.49933000002</v>
      </c>
      <c r="H64" s="2">
        <f t="shared" si="1"/>
        <v>0.39000000013038516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1828535.71</v>
      </c>
      <c r="D65" s="1">
        <f>'PR-RAS'!E69</f>
        <v>2211104.1</v>
      </c>
      <c r="E65" s="1">
        <v>0</v>
      </c>
      <c r="F65" s="1">
        <v>0</v>
      </c>
      <c r="G65" s="2">
        <f t="shared" si="0"/>
        <v>400047.61024000001</v>
      </c>
      <c r="H65" s="2">
        <f t="shared" si="1"/>
        <v>0.39000000013038516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797</v>
      </c>
      <c r="D66" s="1">
        <f>'PR-RAS'!E70</f>
        <v>797</v>
      </c>
      <c r="E66" s="1">
        <v>0</v>
      </c>
      <c r="F66" s="1">
        <v>0</v>
      </c>
      <c r="G66" s="2">
        <f t="shared" si="0"/>
        <v>155.41499999999999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5958</v>
      </c>
      <c r="E70" s="1">
        <v>0</v>
      </c>
      <c r="F70" s="1">
        <v>0</v>
      </c>
      <c r="G70" s="2">
        <f t="shared" si="0"/>
        <v>822.20400000000006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5958</v>
      </c>
      <c r="E71" s="1">
        <v>0</v>
      </c>
      <c r="F71" s="1">
        <v>0</v>
      </c>
      <c r="G71" s="2">
        <f t="shared" si="0"/>
        <v>834.12000000000012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13924.46</v>
      </c>
      <c r="D102" s="1">
        <f>'PR-RAS'!E106</f>
        <v>8509.42</v>
      </c>
      <c r="E102" s="1">
        <v>0</v>
      </c>
      <c r="F102" s="1">
        <v>0</v>
      </c>
      <c r="G102" s="2">
        <f t="shared" si="0"/>
        <v>3125.2733000000003</v>
      </c>
      <c r="H102" s="2">
        <f t="shared" si="1"/>
        <v>0.87999999999919964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13924.46</v>
      </c>
      <c r="D108" s="1">
        <f>'PR-RAS'!E112</f>
        <v>8509.42</v>
      </c>
      <c r="E108" s="1">
        <v>0</v>
      </c>
      <c r="F108" s="1">
        <v>0</v>
      </c>
      <c r="G108" s="2">
        <f t="shared" si="0"/>
        <v>3310.9330999999997</v>
      </c>
      <c r="H108" s="2">
        <f t="shared" si="1"/>
        <v>0.87999999999919964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13924.46</v>
      </c>
      <c r="D113" s="1">
        <f>'PR-RAS'!E117</f>
        <v>8509.42</v>
      </c>
      <c r="E113" s="1">
        <v>0</v>
      </c>
      <c r="F113" s="1">
        <v>0</v>
      </c>
      <c r="G113" s="2">
        <f t="shared" si="0"/>
        <v>3465.6496000000002</v>
      </c>
      <c r="H113" s="2">
        <f t="shared" si="1"/>
        <v>0.87999999999919964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24822.070000000003</v>
      </c>
      <c r="D120" s="1">
        <f>'PR-RAS'!E124</f>
        <v>22562.75</v>
      </c>
      <c r="E120" s="1">
        <v>0</v>
      </c>
      <c r="F120" s="1">
        <v>0</v>
      </c>
      <c r="G120" s="2">
        <f t="shared" si="0"/>
        <v>8323.7608300000011</v>
      </c>
      <c r="H120" s="2">
        <f t="shared" si="1"/>
        <v>0.32000000000334694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7042.86</v>
      </c>
      <c r="D121" s="1">
        <f>'PR-RAS'!E125</f>
        <v>9467.5499999999993</v>
      </c>
      <c r="E121" s="1">
        <v>0</v>
      </c>
      <c r="F121" s="1">
        <v>0</v>
      </c>
      <c r="G121" s="2">
        <f t="shared" si="0"/>
        <v>3117.3552</v>
      </c>
      <c r="H121" s="2">
        <f t="shared" si="1"/>
        <v>0.59000000000105501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7042.86</v>
      </c>
      <c r="D123" s="1">
        <f>'PR-RAS'!E127</f>
        <v>9467.5499999999993</v>
      </c>
      <c r="E123" s="1">
        <v>0</v>
      </c>
      <c r="F123" s="1">
        <v>0</v>
      </c>
      <c r="G123" s="2">
        <f t="shared" si="0"/>
        <v>3169.3111199999998</v>
      </c>
      <c r="H123" s="2">
        <f t="shared" si="1"/>
        <v>0.59000000000105501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17779.210000000003</v>
      </c>
      <c r="D124" s="1">
        <f>'PR-RAS'!E128</f>
        <v>13095.199999999999</v>
      </c>
      <c r="E124" s="1">
        <v>0</v>
      </c>
      <c r="F124" s="1">
        <v>0</v>
      </c>
      <c r="G124" s="2">
        <f t="shared" si="0"/>
        <v>5408.2620299999999</v>
      </c>
      <c r="H124" s="2">
        <f t="shared" si="1"/>
        <v>0.41000000000167347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16454.22</v>
      </c>
      <c r="D125" s="1">
        <f>'PR-RAS'!E129</f>
        <v>12786.21</v>
      </c>
      <c r="E125" s="1">
        <v>0</v>
      </c>
      <c r="F125" s="1">
        <v>0</v>
      </c>
      <c r="G125" s="2">
        <f t="shared" si="0"/>
        <v>5211.3033599999999</v>
      </c>
      <c r="H125" s="2">
        <f t="shared" si="1"/>
        <v>0.43000000000029104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1324.99</v>
      </c>
      <c r="D126" s="1">
        <f>'PR-RAS'!E130</f>
        <v>308.99</v>
      </c>
      <c r="E126" s="1">
        <v>0</v>
      </c>
      <c r="F126" s="1">
        <v>0</v>
      </c>
      <c r="G126" s="2">
        <f t="shared" si="0"/>
        <v>242.87125</v>
      </c>
      <c r="H126" s="2">
        <f t="shared" si="1"/>
        <v>1.999999999998181E-2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138101.38</v>
      </c>
      <c r="D129" s="1">
        <f>'PR-RAS'!E133</f>
        <v>134338.35</v>
      </c>
      <c r="E129" s="1">
        <v>0</v>
      </c>
      <c r="F129" s="1">
        <v>0</v>
      </c>
      <c r="G129" s="2">
        <f t="shared" si="0"/>
        <v>52067.594240000006</v>
      </c>
      <c r="H129" s="2">
        <f t="shared" si="1"/>
        <v>0.73000000001047738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138101.38</v>
      </c>
      <c r="D130" s="1">
        <f>'PR-RAS'!E134</f>
        <v>134338.35</v>
      </c>
      <c r="E130" s="1">
        <v>0</v>
      </c>
      <c r="F130" s="1">
        <v>0</v>
      </c>
      <c r="G130" s="2">
        <f t="shared" si="0"/>
        <v>52474.372320000002</v>
      </c>
      <c r="H130" s="2">
        <f t="shared" si="1"/>
        <v>0.73000000001047738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138101.38</v>
      </c>
      <c r="D131" s="1">
        <f>'PR-RAS'!E135</f>
        <v>134338.35</v>
      </c>
      <c r="E131" s="1">
        <v>0</v>
      </c>
      <c r="F131" s="1">
        <v>0</v>
      </c>
      <c r="G131" s="2">
        <f t="shared" si="0"/>
        <v>52881.150400000006</v>
      </c>
      <c r="H131" s="2">
        <f t="shared" si="1"/>
        <v>0.73000000001047738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2009905.6</v>
      </c>
      <c r="D147" s="1">
        <f>'PR-RAS'!E151</f>
        <v>2371455.61</v>
      </c>
      <c r="E147" s="1">
        <v>0</v>
      </c>
      <c r="F147" s="1">
        <v>0</v>
      </c>
      <c r="G147" s="2">
        <f t="shared" si="0"/>
        <v>985911.25572000002</v>
      </c>
      <c r="H147" s="2">
        <f t="shared" si="1"/>
        <v>0.7900000000372529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1812851.04</v>
      </c>
      <c r="D148" s="1">
        <f>'PR-RAS'!E152</f>
        <v>2198050.14</v>
      </c>
      <c r="E148" s="1">
        <v>0</v>
      </c>
      <c r="F148" s="1">
        <v>0</v>
      </c>
      <c r="G148" s="2">
        <f t="shared" si="0"/>
        <v>912715.84404</v>
      </c>
      <c r="H148" s="2">
        <f t="shared" si="1"/>
        <v>0.18000000016763806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1496406.96</v>
      </c>
      <c r="D149" s="1">
        <f>'PR-RAS'!E153</f>
        <v>1825725.34</v>
      </c>
      <c r="E149" s="1">
        <v>0</v>
      </c>
      <c r="F149" s="1">
        <v>0</v>
      </c>
      <c r="G149" s="2">
        <f t="shared" si="0"/>
        <v>761882.93072000006</v>
      </c>
      <c r="H149" s="2">
        <f t="shared" si="1"/>
        <v>0.38000000012107193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1495980.17</v>
      </c>
      <c r="D150" s="1">
        <f>'PR-RAS'!E154</f>
        <v>1825725.34</v>
      </c>
      <c r="E150" s="1">
        <v>0</v>
      </c>
      <c r="F150" s="1">
        <v>0</v>
      </c>
      <c r="G150" s="2">
        <f t="shared" si="0"/>
        <v>766967.19664999994</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426.79</v>
      </c>
      <c r="D152" s="1">
        <f>'PR-RAS'!E156</f>
        <v>0</v>
      </c>
      <c r="E152" s="1">
        <v>0</v>
      </c>
      <c r="F152" s="1">
        <v>0</v>
      </c>
      <c r="G152" s="2">
        <f t="shared" si="0"/>
        <v>64.44529</v>
      </c>
      <c r="H152" s="2">
        <f t="shared" si="1"/>
        <v>0.20999999999997954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71129.7</v>
      </c>
      <c r="D154" s="1">
        <f>'PR-RAS'!E158</f>
        <v>73944.429999999993</v>
      </c>
      <c r="E154" s="1">
        <v>0</v>
      </c>
      <c r="F154" s="1">
        <v>0</v>
      </c>
      <c r="G154" s="2">
        <f t="shared" si="0"/>
        <v>33509.839679999997</v>
      </c>
      <c r="H154" s="2">
        <f t="shared" si="1"/>
        <v>0.72999999999592546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245314.38</v>
      </c>
      <c r="D155" s="1">
        <f>'PR-RAS'!E159</f>
        <v>298380.37</v>
      </c>
      <c r="E155" s="1">
        <v>0</v>
      </c>
      <c r="F155" s="1">
        <v>0</v>
      </c>
      <c r="G155" s="2">
        <f t="shared" si="0"/>
        <v>129679.56848</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245230.74</v>
      </c>
      <c r="D157" s="1">
        <f>'PR-RAS'!E161</f>
        <v>298380.37</v>
      </c>
      <c r="E157" s="1">
        <v>0</v>
      </c>
      <c r="F157" s="1">
        <v>0</v>
      </c>
      <c r="G157" s="2">
        <f t="shared" si="0"/>
        <v>131350.67087999999</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83.64</v>
      </c>
      <c r="D158" s="1">
        <f>'PR-RAS'!E162</f>
        <v>0</v>
      </c>
      <c r="E158" s="1">
        <v>0</v>
      </c>
      <c r="F158" s="1">
        <v>0</v>
      </c>
      <c r="G158" s="2">
        <f t="shared" si="0"/>
        <v>13.13148</v>
      </c>
      <c r="H158" s="2">
        <f t="shared" si="1"/>
        <v>0.35999999999999943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192963.62</v>
      </c>
      <c r="D159" s="1">
        <f>'PR-RAS'!E163</f>
        <v>171716.77</v>
      </c>
      <c r="E159" s="1">
        <v>0</v>
      </c>
      <c r="F159" s="1">
        <v>0</v>
      </c>
      <c r="G159" s="2">
        <f t="shared" si="0"/>
        <v>84750.751279999982</v>
      </c>
      <c r="H159" s="2">
        <f t="shared" si="1"/>
        <v>0.61000000001513399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62321.810000000005</v>
      </c>
      <c r="D160" s="1">
        <f>'PR-RAS'!E164</f>
        <v>62815.82</v>
      </c>
      <c r="E160" s="1">
        <v>0</v>
      </c>
      <c r="F160" s="1">
        <v>0</v>
      </c>
      <c r="G160" s="2">
        <f t="shared" si="0"/>
        <v>29884.598550000002</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17592.41</v>
      </c>
      <c r="D161" s="1">
        <f>'PR-RAS'!E165</f>
        <v>21872.04</v>
      </c>
      <c r="E161" s="1">
        <v>0</v>
      </c>
      <c r="F161" s="1">
        <v>0</v>
      </c>
      <c r="G161" s="2">
        <f t="shared" si="0"/>
        <v>9813.8384000000005</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40206.78</v>
      </c>
      <c r="D162" s="1">
        <f>'PR-RAS'!E166</f>
        <v>40393.18</v>
      </c>
      <c r="E162" s="1">
        <v>0</v>
      </c>
      <c r="F162" s="1">
        <v>0</v>
      </c>
      <c r="G162" s="2">
        <f t="shared" si="0"/>
        <v>19479.895540000001</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4522.62</v>
      </c>
      <c r="D163" s="1">
        <f>'PR-RAS'!E167</f>
        <v>550.6</v>
      </c>
      <c r="E163" s="1">
        <v>0</v>
      </c>
      <c r="F163" s="1">
        <v>0</v>
      </c>
      <c r="G163" s="2">
        <f t="shared" si="0"/>
        <v>911.05884000000003</v>
      </c>
      <c r="H163" s="2">
        <f t="shared" si="1"/>
        <v>0.7800000000000864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74591.7</v>
      </c>
      <c r="D165" s="1">
        <f>'PR-RAS'!E169</f>
        <v>73535.240000000005</v>
      </c>
      <c r="E165" s="1">
        <v>0</v>
      </c>
      <c r="F165" s="1">
        <v>0</v>
      </c>
      <c r="G165" s="2">
        <f t="shared" si="0"/>
        <v>36352.597520000003</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14625.72</v>
      </c>
      <c r="D166" s="1">
        <f>'PR-RAS'!E170</f>
        <v>15991.49</v>
      </c>
      <c r="E166" s="1">
        <v>0</v>
      </c>
      <c r="F166" s="1">
        <v>0</v>
      </c>
      <c r="G166" s="2">
        <f t="shared" si="0"/>
        <v>7690.4354999999996</v>
      </c>
      <c r="H166" s="2">
        <f t="shared" si="1"/>
        <v>0.77000000000043656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57767.29</v>
      </c>
      <c r="D168" s="1">
        <f>'PR-RAS'!E172</f>
        <v>56876.26</v>
      </c>
      <c r="E168" s="1">
        <v>0</v>
      </c>
      <c r="F168" s="1">
        <v>0</v>
      </c>
      <c r="G168" s="2">
        <f t="shared" si="0"/>
        <v>28643.808270000001</v>
      </c>
      <c r="H168" s="2">
        <f t="shared" si="1"/>
        <v>0.55000000000291038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1861.35</v>
      </c>
      <c r="D170" s="1">
        <f>'PR-RAS'!E174</f>
        <v>437.19</v>
      </c>
      <c r="E170" s="1">
        <v>0</v>
      </c>
      <c r="F170" s="1">
        <v>0</v>
      </c>
      <c r="G170" s="2">
        <f t="shared" si="0"/>
        <v>462.33837000000005</v>
      </c>
      <c r="H170" s="2">
        <f t="shared" si="1"/>
        <v>0.53999999999990678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337.34</v>
      </c>
      <c r="D172" s="1">
        <f>'PR-RAS'!E176</f>
        <v>230.3</v>
      </c>
      <c r="E172" s="1">
        <v>0</v>
      </c>
      <c r="F172" s="1">
        <v>0</v>
      </c>
      <c r="G172" s="2">
        <f t="shared" si="0"/>
        <v>136.44774000000001</v>
      </c>
      <c r="H172" s="2">
        <f t="shared" si="1"/>
        <v>0.63999999999998636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37939.56</v>
      </c>
      <c r="D173" s="1">
        <f>'PR-RAS'!E177</f>
        <v>28051.620000000003</v>
      </c>
      <c r="E173" s="1">
        <v>0</v>
      </c>
      <c r="F173" s="1">
        <v>0</v>
      </c>
      <c r="G173" s="2">
        <f t="shared" si="0"/>
        <v>16175.361599999998</v>
      </c>
      <c r="H173" s="2">
        <f t="shared" si="1"/>
        <v>0.81999999999970896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14898.75</v>
      </c>
      <c r="D174" s="1">
        <f>'PR-RAS'!E178</f>
        <v>4227.84</v>
      </c>
      <c r="E174" s="1">
        <v>0</v>
      </c>
      <c r="F174" s="1">
        <v>0</v>
      </c>
      <c r="G174" s="2">
        <f t="shared" si="0"/>
        <v>4040.31639</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854</v>
      </c>
      <c r="D175" s="1">
        <f>'PR-RAS'!E179</f>
        <v>0</v>
      </c>
      <c r="E175" s="1">
        <v>0</v>
      </c>
      <c r="F175" s="1">
        <v>0</v>
      </c>
      <c r="G175" s="2">
        <f t="shared" si="0"/>
        <v>148.596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385.61</v>
      </c>
      <c r="D176" s="1">
        <f>'PR-RAS'!E180</f>
        <v>551.37</v>
      </c>
      <c r="E176" s="1">
        <v>0</v>
      </c>
      <c r="F176" s="1">
        <v>0</v>
      </c>
      <c r="G176" s="2">
        <f t="shared" si="0"/>
        <v>260.46124999999995</v>
      </c>
      <c r="H176" s="2">
        <f t="shared" si="1"/>
        <v>0.75999999999999091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11284.92</v>
      </c>
      <c r="D177" s="1">
        <f>'PR-RAS'!E181</f>
        <v>11299.83</v>
      </c>
      <c r="E177" s="1">
        <v>0</v>
      </c>
      <c r="F177" s="1">
        <v>0</v>
      </c>
      <c r="G177" s="2">
        <f t="shared" si="0"/>
        <v>5963.6860800000004</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47.78</v>
      </c>
      <c r="D178" s="1">
        <f>'PR-RAS'!E182</f>
        <v>0</v>
      </c>
      <c r="E178" s="1">
        <v>0</v>
      </c>
      <c r="F178" s="1">
        <v>0</v>
      </c>
      <c r="G178" s="2">
        <f t="shared" si="0"/>
        <v>8.4570600000000002</v>
      </c>
      <c r="H178" s="2">
        <f t="shared" si="1"/>
        <v>0.21999999999999886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3822.24</v>
      </c>
      <c r="D179" s="1">
        <f>'PR-RAS'!E183</f>
        <v>4778.1000000000004</v>
      </c>
      <c r="E179" s="1">
        <v>0</v>
      </c>
      <c r="F179" s="1">
        <v>0</v>
      </c>
      <c r="G179" s="2">
        <f t="shared" si="0"/>
        <v>2381.3623200000002</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229.81</v>
      </c>
      <c r="D180" s="1">
        <f>'PR-RAS'!E184</f>
        <v>305.64999999999998</v>
      </c>
      <c r="E180" s="1">
        <v>0</v>
      </c>
      <c r="F180" s="1">
        <v>0</v>
      </c>
      <c r="G180" s="2">
        <f t="shared" si="0"/>
        <v>150.55868999999998</v>
      </c>
      <c r="H180" s="2">
        <f t="shared" si="1"/>
        <v>0.54000000000002046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2387.8000000000002</v>
      </c>
      <c r="D181" s="1">
        <f>'PR-RAS'!E185</f>
        <v>2541.54</v>
      </c>
      <c r="E181" s="1">
        <v>0</v>
      </c>
      <c r="F181" s="1">
        <v>0</v>
      </c>
      <c r="G181" s="2">
        <f t="shared" si="0"/>
        <v>1344.7583999999999</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4028.65</v>
      </c>
      <c r="D182" s="1">
        <f>'PR-RAS'!E186</f>
        <v>4347.29</v>
      </c>
      <c r="E182" s="1">
        <v>0</v>
      </c>
      <c r="F182" s="1">
        <v>0</v>
      </c>
      <c r="G182" s="2">
        <f t="shared" si="0"/>
        <v>2302.90463</v>
      </c>
      <c r="H182" s="2">
        <f t="shared" si="1"/>
        <v>0.63999999999987267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5603.5</v>
      </c>
      <c r="D183" s="1">
        <f>'PR-RAS'!E187</f>
        <v>60.65</v>
      </c>
      <c r="E183" s="1">
        <v>0</v>
      </c>
      <c r="F183" s="1">
        <v>0</v>
      </c>
      <c r="G183" s="2">
        <f t="shared" si="0"/>
        <v>1041.9136000000001</v>
      </c>
      <c r="H183" s="2">
        <f t="shared" si="1"/>
        <v>0.85000000000000142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12507.050000000001</v>
      </c>
      <c r="D184" s="1">
        <f>'PR-RAS'!E188</f>
        <v>7253.44</v>
      </c>
      <c r="E184" s="1">
        <v>0</v>
      </c>
      <c r="F184" s="1">
        <v>0</v>
      </c>
      <c r="G184" s="2">
        <f t="shared" si="0"/>
        <v>4943.5491899999997</v>
      </c>
      <c r="H184" s="2">
        <f t="shared" si="1"/>
        <v>0.49000000000069122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331.8</v>
      </c>
      <c r="D185" s="1">
        <f>'PR-RAS'!E189</f>
        <v>564.05999999999995</v>
      </c>
      <c r="E185" s="1">
        <v>0</v>
      </c>
      <c r="F185" s="1">
        <v>0</v>
      </c>
      <c r="G185" s="2">
        <f t="shared" si="0"/>
        <v>268.62527999999998</v>
      </c>
      <c r="H185" s="2">
        <f t="shared" si="1"/>
        <v>0.25999999999993406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1869.16</v>
      </c>
      <c r="D186" s="1">
        <f>'PR-RAS'!E190</f>
        <v>1650</v>
      </c>
      <c r="E186" s="1">
        <v>0</v>
      </c>
      <c r="F186" s="1">
        <v>0</v>
      </c>
      <c r="G186" s="2">
        <f t="shared" si="0"/>
        <v>956.29459999999995</v>
      </c>
      <c r="H186" s="2">
        <f t="shared" si="1"/>
        <v>0.16000000000008185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2670.91</v>
      </c>
      <c r="D187" s="1">
        <f>'PR-RAS'!E191</f>
        <v>2880.91</v>
      </c>
      <c r="E187" s="1">
        <v>0</v>
      </c>
      <c r="F187" s="1">
        <v>0</v>
      </c>
      <c r="G187" s="2">
        <f t="shared" si="0"/>
        <v>1568.4877799999999</v>
      </c>
      <c r="H187" s="2">
        <f t="shared" si="1"/>
        <v>0.18000000000029104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677.32</v>
      </c>
      <c r="D189" s="1">
        <f>'PR-RAS'!E193</f>
        <v>150.43</v>
      </c>
      <c r="E189" s="1">
        <v>0</v>
      </c>
      <c r="F189" s="1">
        <v>0</v>
      </c>
      <c r="G189" s="2">
        <f t="shared" si="0"/>
        <v>183.89784</v>
      </c>
      <c r="H189" s="2">
        <f t="shared" si="1"/>
        <v>0.75000000000005684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3882.08</v>
      </c>
      <c r="D190" s="1">
        <f>'PR-RAS'!E194</f>
        <v>0</v>
      </c>
      <c r="E190" s="1">
        <v>0</v>
      </c>
      <c r="F190" s="1">
        <v>0</v>
      </c>
      <c r="G190" s="2">
        <f t="shared" si="0"/>
        <v>733.71312</v>
      </c>
      <c r="H190" s="2">
        <f t="shared" si="1"/>
        <v>7.999999999992724E-2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3040.78</v>
      </c>
      <c r="D191" s="1">
        <f>'PR-RAS'!E195</f>
        <v>1973.04</v>
      </c>
      <c r="E191" s="1">
        <v>0</v>
      </c>
      <c r="F191" s="1">
        <v>0</v>
      </c>
      <c r="G191" s="2">
        <f t="shared" si="0"/>
        <v>1327.5034000000001</v>
      </c>
      <c r="H191" s="2">
        <f t="shared" si="1"/>
        <v>0.25999999999976353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2408.42</v>
      </c>
      <c r="D192" s="1">
        <f>'PR-RAS'!E196</f>
        <v>34.92</v>
      </c>
      <c r="E192" s="1">
        <v>0</v>
      </c>
      <c r="F192" s="1">
        <v>0</v>
      </c>
      <c r="G192" s="2">
        <f t="shared" si="0"/>
        <v>473.34766000000008</v>
      </c>
      <c r="H192" s="2">
        <f t="shared" si="1"/>
        <v>0.50000000000007105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2408.42</v>
      </c>
      <c r="D206" s="1">
        <f>'PR-RAS'!E210</f>
        <v>34.92</v>
      </c>
      <c r="E206" s="1">
        <v>0</v>
      </c>
      <c r="F206" s="1">
        <v>0</v>
      </c>
      <c r="G206" s="2">
        <f t="shared" si="0"/>
        <v>508.04329999999999</v>
      </c>
      <c r="H206" s="2">
        <f t="shared" si="1"/>
        <v>0.50000000000007105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2408.42</v>
      </c>
      <c r="D209" s="1">
        <f>'PR-RAS'!E213</f>
        <v>34.92</v>
      </c>
      <c r="E209" s="1">
        <v>0</v>
      </c>
      <c r="F209" s="1">
        <v>0</v>
      </c>
      <c r="G209" s="2">
        <f t="shared" si="0"/>
        <v>515.47807999999998</v>
      </c>
      <c r="H209" s="2">
        <f t="shared" si="1"/>
        <v>0.50000000000007105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1682.52</v>
      </c>
      <c r="D259" s="1">
        <f>'PR-RAS'!E263</f>
        <v>1653.78</v>
      </c>
      <c r="E259" s="1">
        <v>0</v>
      </c>
      <c r="F259" s="1">
        <v>0</v>
      </c>
      <c r="G259" s="2">
        <f t="shared" si="0"/>
        <v>1287.44064</v>
      </c>
      <c r="H259" s="2">
        <f t="shared" si="1"/>
        <v>0.70000000000004547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1682.52</v>
      </c>
      <c r="D260" s="1">
        <f>'PR-RAS'!E264</f>
        <v>1653.78</v>
      </c>
      <c r="E260" s="1">
        <v>0</v>
      </c>
      <c r="F260" s="1">
        <v>0</v>
      </c>
      <c r="G260" s="2">
        <f t="shared" si="0"/>
        <v>1292.4307200000001</v>
      </c>
      <c r="H260" s="2">
        <f t="shared" si="1"/>
        <v>0.70000000000004547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1682.52</v>
      </c>
      <c r="D262" s="1">
        <f>'PR-RAS'!E266</f>
        <v>1653.78</v>
      </c>
      <c r="E262" s="1">
        <v>0</v>
      </c>
      <c r="F262" s="1">
        <v>0</v>
      </c>
      <c r="G262" s="2">
        <f t="shared" si="0"/>
        <v>1302.4108800000001</v>
      </c>
      <c r="H262" s="2">
        <f t="shared" si="1"/>
        <v>0.70000000000004547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2009905.6</v>
      </c>
      <c r="D285" s="1">
        <f>'PR-RAS'!E289</f>
        <v>2371455.61</v>
      </c>
      <c r="E285" s="1">
        <v>0</v>
      </c>
      <c r="F285" s="1">
        <v>0</v>
      </c>
      <c r="G285" s="2">
        <f t="shared" si="8"/>
        <v>1917799.97688</v>
      </c>
      <c r="H285" s="2">
        <f t="shared" si="9"/>
        <v>0.7900000000372529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11814.010000000242</v>
      </c>
      <c r="E286" s="1">
        <v>0</v>
      </c>
      <c r="F286" s="1">
        <v>0</v>
      </c>
      <c r="G286" s="2">
        <f t="shared" si="8"/>
        <v>6733.9857000001375</v>
      </c>
      <c r="H286" s="2">
        <f t="shared" si="9"/>
        <v>1.0000000242143869E-2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3724.9799999999814</v>
      </c>
      <c r="D287" s="1">
        <f>'PR-RAS'!E291</f>
        <v>0</v>
      </c>
      <c r="E287" s="1">
        <v>0</v>
      </c>
      <c r="F287" s="1">
        <v>0</v>
      </c>
      <c r="G287" s="2">
        <f t="shared" si="8"/>
        <v>1065.3442799999946</v>
      </c>
      <c r="H287" s="2">
        <f t="shared" si="9"/>
        <v>2.0000000018626451E-2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284653.03999999998</v>
      </c>
      <c r="D288" s="1">
        <f>'PR-RAS'!E292</f>
        <v>26643.62</v>
      </c>
      <c r="E288" s="1">
        <v>0</v>
      </c>
      <c r="F288" s="1">
        <v>0</v>
      </c>
      <c r="G288" s="2">
        <f t="shared" si="8"/>
        <v>96988.860359999977</v>
      </c>
      <c r="H288" s="2">
        <f t="shared" si="9"/>
        <v>0.41999999998006388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2075.46</v>
      </c>
      <c r="D290" s="1">
        <f>'PR-RAS'!E294</f>
        <v>2431.2800000000002</v>
      </c>
      <c r="E290" s="1">
        <v>0</v>
      </c>
      <c r="F290" s="1">
        <v>0</v>
      </c>
      <c r="G290" s="2">
        <f t="shared" si="8"/>
        <v>2005.0877800000001</v>
      </c>
      <c r="H290" s="2">
        <f t="shared" si="9"/>
        <v>0.74000000000023647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2075.46</v>
      </c>
      <c r="D291" s="1">
        <f>'PR-RAS'!E295</f>
        <v>2431.2800000000002</v>
      </c>
      <c r="E291" s="1">
        <v>0</v>
      </c>
      <c r="F291" s="1">
        <v>0</v>
      </c>
      <c r="G291" s="2">
        <f t="shared" si="8"/>
        <v>2012.0257999999999</v>
      </c>
      <c r="H291" s="2">
        <f t="shared" si="9"/>
        <v>0.74000000000023647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4383.71</v>
      </c>
      <c r="D345" s="1">
        <f>'PR-RAS'!E350</f>
        <v>2515.5100000000002</v>
      </c>
      <c r="E345" s="1">
        <v>0</v>
      </c>
      <c r="F345" s="1">
        <v>0</v>
      </c>
      <c r="G345" s="2">
        <f t="shared" si="8"/>
        <v>3238.6671199999996</v>
      </c>
      <c r="H345" s="2">
        <f t="shared" si="9"/>
        <v>0.77999999999974534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4383.71</v>
      </c>
      <c r="D358" s="1">
        <f>'PR-RAS'!E363</f>
        <v>2515.5100000000002</v>
      </c>
      <c r="E358" s="1">
        <v>0</v>
      </c>
      <c r="F358" s="1">
        <v>0</v>
      </c>
      <c r="G358" s="2">
        <f t="shared" si="8"/>
        <v>3361.0586099999996</v>
      </c>
      <c r="H358" s="2">
        <f t="shared" si="9"/>
        <v>0.77999999999974534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3323.04</v>
      </c>
      <c r="D364" s="1">
        <f>'PR-RAS'!E369</f>
        <v>2515.5100000000002</v>
      </c>
      <c r="E364" s="1">
        <v>0</v>
      </c>
      <c r="F364" s="1">
        <v>0</v>
      </c>
      <c r="G364" s="2">
        <f t="shared" si="8"/>
        <v>3032.5237800000004</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3323.04</v>
      </c>
      <c r="D365" s="1">
        <f>'PR-RAS'!E370</f>
        <v>2515.5100000000002</v>
      </c>
      <c r="E365" s="1">
        <v>0</v>
      </c>
      <c r="F365" s="1">
        <v>0</v>
      </c>
      <c r="G365" s="2">
        <f t="shared" si="8"/>
        <v>3040.8778400000006</v>
      </c>
      <c r="H365" s="2">
        <f t="shared" si="9"/>
        <v>0.52999999999974534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1060.67</v>
      </c>
      <c r="D378" s="1">
        <f>'PR-RAS'!E383</f>
        <v>0</v>
      </c>
      <c r="E378" s="1">
        <v>0</v>
      </c>
      <c r="F378" s="1">
        <v>0</v>
      </c>
      <c r="G378" s="2">
        <f t="shared" si="8"/>
        <v>399.87259</v>
      </c>
      <c r="H378" s="2">
        <f t="shared" si="9"/>
        <v>0.32999999999992724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1060.67</v>
      </c>
      <c r="D379" s="1">
        <f>'PR-RAS'!E384</f>
        <v>0</v>
      </c>
      <c r="E379" s="1">
        <v>0</v>
      </c>
      <c r="F379" s="1">
        <v>0</v>
      </c>
      <c r="G379" s="2">
        <f t="shared" si="8"/>
        <v>400.93326000000002</v>
      </c>
      <c r="H379" s="2">
        <f t="shared" si="9"/>
        <v>0.32999999999992724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4383.71</v>
      </c>
      <c r="D403" s="1">
        <f>'PR-RAS'!E408</f>
        <v>2515.5100000000002</v>
      </c>
      <c r="E403" s="1">
        <v>0</v>
      </c>
      <c r="F403" s="1">
        <v>0</v>
      </c>
      <c r="G403" s="2">
        <f t="shared" si="8"/>
        <v>3784.7214600000002</v>
      </c>
      <c r="H403" s="2">
        <f t="shared" si="9"/>
        <v>0.77999999999974534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258778.48</v>
      </c>
      <c r="D405" s="1">
        <f>'PR-RAS'!E410</f>
        <v>10191.43</v>
      </c>
      <c r="E405" s="1">
        <v>0</v>
      </c>
      <c r="F405" s="1">
        <v>0</v>
      </c>
      <c r="G405" s="2">
        <f t="shared" si="8"/>
        <v>112781.18136000002</v>
      </c>
      <c r="H405" s="2">
        <f t="shared" si="9"/>
        <v>0.91000000001076842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2006180.62</v>
      </c>
      <c r="D407" s="1">
        <f>'PR-RAS'!E412</f>
        <v>2383269.62</v>
      </c>
      <c r="E407" s="1">
        <v>0</v>
      </c>
      <c r="F407" s="1">
        <v>0</v>
      </c>
      <c r="G407" s="2">
        <f t="shared" si="8"/>
        <v>2749724.2631600006</v>
      </c>
      <c r="H407" s="2">
        <f t="shared" si="9"/>
        <v>0.75999999977648258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2014289.31</v>
      </c>
      <c r="D408" s="1">
        <f>'PR-RAS'!E413</f>
        <v>2373971.1199999996</v>
      </c>
      <c r="E408" s="1">
        <v>0</v>
      </c>
      <c r="F408" s="1">
        <v>0</v>
      </c>
      <c r="G408" s="2">
        <f t="shared" si="8"/>
        <v>2752228.2408499992</v>
      </c>
      <c r="H408" s="2">
        <f t="shared" si="9"/>
        <v>0.42999999970197678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9298.5000000004657</v>
      </c>
      <c r="E409" s="1">
        <v>0</v>
      </c>
      <c r="F409" s="1">
        <v>0</v>
      </c>
      <c r="G409" s="2">
        <f t="shared" si="8"/>
        <v>7587.5760000003793</v>
      </c>
      <c r="H409" s="2">
        <f t="shared" si="9"/>
        <v>0.49999999953433871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8108.6899999999441</v>
      </c>
      <c r="D410" s="1">
        <f>'PR-RAS'!E415</f>
        <v>0</v>
      </c>
      <c r="E410" s="1">
        <v>0</v>
      </c>
      <c r="F410" s="1">
        <v>0</v>
      </c>
      <c r="G410" s="2">
        <f t="shared" si="8"/>
        <v>3316.4542099999771</v>
      </c>
      <c r="H410" s="2">
        <f t="shared" si="9"/>
        <v>0.31000000005587935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25874.559999999969</v>
      </c>
      <c r="D411" s="1">
        <f>'PR-RAS'!E416</f>
        <v>16452.189999999999</v>
      </c>
      <c r="E411" s="1">
        <v>0</v>
      </c>
      <c r="F411" s="1">
        <v>0</v>
      </c>
      <c r="G411" s="2">
        <f t="shared" si="8"/>
        <v>24099.365399999984</v>
      </c>
      <c r="H411" s="2">
        <f t="shared" si="9"/>
        <v>0.63000000003012246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2075.46</v>
      </c>
      <c r="D413" s="1">
        <f>'PR-RAS'!E418</f>
        <v>2431.2800000000002</v>
      </c>
      <c r="E413" s="1">
        <v>0</v>
      </c>
      <c r="F413" s="1">
        <v>0</v>
      </c>
      <c r="G413" s="2">
        <f t="shared" si="8"/>
        <v>2858.4642400000002</v>
      </c>
      <c r="H413" s="2">
        <f t="shared" si="9"/>
        <v>0.74000000000023647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2006180.62</v>
      </c>
      <c r="D633" s="1">
        <f>'PR-RAS'!E639</f>
        <v>2383269.62</v>
      </c>
      <c r="E633" s="1">
        <v>0</v>
      </c>
      <c r="F633" s="1">
        <v>0</v>
      </c>
      <c r="G633" s="2">
        <f t="shared" si="10"/>
        <v>4280358.9515200006</v>
      </c>
      <c r="H633" s="2">
        <f t="shared" si="11"/>
        <v>0.75999999977648258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2014289.31</v>
      </c>
      <c r="D634" s="1">
        <f>'PR-RAS'!E640</f>
        <v>2373971.1199999996</v>
      </c>
      <c r="E634" s="1">
        <v>0</v>
      </c>
      <c r="F634" s="1">
        <v>0</v>
      </c>
      <c r="G634" s="2">
        <f t="shared" si="10"/>
        <v>4280492.5711499993</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9298.5000000004657</v>
      </c>
      <c r="E635" s="1">
        <v>0</v>
      </c>
      <c r="F635" s="1">
        <v>0</v>
      </c>
      <c r="G635" s="2">
        <f t="shared" si="10"/>
        <v>11790.498000000591</v>
      </c>
      <c r="H635" s="2">
        <f t="shared" si="11"/>
        <v>0.49999999953433871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8108.6899999999441</v>
      </c>
      <c r="D636" s="1">
        <f>'PR-RAS'!E642</f>
        <v>0</v>
      </c>
      <c r="E636" s="1">
        <v>0</v>
      </c>
      <c r="F636" s="1">
        <v>0</v>
      </c>
      <c r="G636" s="2">
        <f t="shared" si="10"/>
        <v>5149.0181499999644</v>
      </c>
      <c r="H636" s="2">
        <f t="shared" si="11"/>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25874.559999999969</v>
      </c>
      <c r="D637" s="1">
        <f>'PR-RAS'!E643</f>
        <v>16452.189999999999</v>
      </c>
      <c r="E637" s="1">
        <v>0</v>
      </c>
      <c r="F637" s="1">
        <v>0</v>
      </c>
      <c r="G637" s="2">
        <f t="shared" si="10"/>
        <v>37383.405839999978</v>
      </c>
      <c r="H637" s="2">
        <f t="shared" si="11"/>
        <v>0.63000000003012246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17765.870000000024</v>
      </c>
      <c r="D639" s="1">
        <f>'PR-RAS'!E645</f>
        <v>25750.690000000464</v>
      </c>
      <c r="E639" s="1">
        <v>0</v>
      </c>
      <c r="F639" s="1">
        <v>0</v>
      </c>
      <c r="G639" s="2">
        <f t="shared" si="10"/>
        <v>44192.50550000061</v>
      </c>
      <c r="H639" s="2">
        <f t="shared" si="11"/>
        <v>0.43999999951120117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160042.87</v>
      </c>
      <c r="D641" s="1">
        <f>'PR-RAS'!E647</f>
        <v>181550.27</v>
      </c>
      <c r="E641" s="1">
        <v>0</v>
      </c>
      <c r="F641" s="1">
        <v>0</v>
      </c>
      <c r="G641" s="2">
        <f t="shared" si="10"/>
        <v>334811.78239999997</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362.7</v>
      </c>
      <c r="D643" s="1">
        <f>'PR-RAS'!E650</f>
        <v>0</v>
      </c>
      <c r="E643" s="1">
        <v>0</v>
      </c>
      <c r="F643" s="1">
        <v>0</v>
      </c>
      <c r="G643" s="2">
        <f t="shared" si="10"/>
        <v>232.85339999999999</v>
      </c>
      <c r="H643" s="2">
        <f t="shared" si="11"/>
        <v>0.30000000000001137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362.7</v>
      </c>
      <c r="D644" s="1">
        <f>'PR-RAS'!E651</f>
        <v>0</v>
      </c>
      <c r="E644" s="1">
        <v>0</v>
      </c>
      <c r="F644" s="1">
        <v>0</v>
      </c>
      <c r="G644" s="2">
        <f t="shared" si="10"/>
        <v>233.21610000000001</v>
      </c>
      <c r="H644" s="2">
        <f t="shared" si="11"/>
        <v>0.30000000000001137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v>
      </c>
      <c r="D647" s="1">
        <f>'PR-RAS'!E654</f>
        <v>81</v>
      </c>
      <c r="E647" s="1">
        <v>0</v>
      </c>
      <c r="F647" s="1">
        <v>0</v>
      </c>
      <c r="G647" s="2">
        <f t="shared" si="10"/>
        <v>155.68600000000001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76</v>
      </c>
      <c r="D649" s="1">
        <f>'PR-RAS'!E656</f>
        <v>74</v>
      </c>
      <c r="E649" s="1">
        <v>0</v>
      </c>
      <c r="F649" s="1">
        <v>0</v>
      </c>
      <c r="G649" s="2">
        <f t="shared" si="10"/>
        <v>145.15200000000002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1828535.71</v>
      </c>
      <c r="D668" s="1">
        <f>'PR-RAS'!E675</f>
        <v>2211104.1</v>
      </c>
      <c r="E668" s="1">
        <v>0</v>
      </c>
      <c r="F668" s="1">
        <v>0</v>
      </c>
      <c r="G668" s="2">
        <f t="shared" si="10"/>
        <v>4169246.1879700003</v>
      </c>
      <c r="H668" s="2">
        <f t="shared" si="11"/>
        <v>0.39000000013038516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797</v>
      </c>
      <c r="D670" s="1">
        <f>'PR-RAS'!E677</f>
        <v>797</v>
      </c>
      <c r="E670" s="1">
        <v>0</v>
      </c>
      <c r="F670" s="1">
        <v>0</v>
      </c>
      <c r="G670" s="2">
        <f t="shared" si="10"/>
        <v>1599.5790000000002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5958</v>
      </c>
      <c r="E687" s="1">
        <v>0</v>
      </c>
      <c r="F687" s="1">
        <v>0</v>
      </c>
      <c r="G687" s="2">
        <f t="shared" si="10"/>
        <v>8174.3760000000002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869338.77</v>
      </c>
      <c r="D984" s="6">
        <f>BILANCA!E6</f>
        <v>830434.71</v>
      </c>
      <c r="E984" s="6">
        <v>0</v>
      </c>
      <c r="F984" s="6">
        <v>0</v>
      </c>
      <c r="G984" s="7">
        <f t="shared" ref="G984:G1241" si="22">B984/1000*C984+B984/500*D984</f>
        <v>2530.2081900000003</v>
      </c>
      <c r="H984" s="7">
        <f t="shared" si="19"/>
        <v>0.52000000001862645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665809.36</v>
      </c>
      <c r="D985" s="1">
        <f>BILANCA!E7</f>
        <v>596105.26</v>
      </c>
      <c r="E985" s="1">
        <v>0</v>
      </c>
      <c r="F985" s="1">
        <v>0</v>
      </c>
      <c r="G985" s="2">
        <f t="shared" si="22"/>
        <v>3716.0397600000001</v>
      </c>
      <c r="H985" s="2">
        <f t="shared" si="19"/>
        <v>0.61999999999534339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665809.36</v>
      </c>
      <c r="D990" s="1">
        <f>BILANCA!E12</f>
        <v>596105.26</v>
      </c>
      <c r="E990" s="1">
        <v>0</v>
      </c>
      <c r="F990" s="1">
        <v>0</v>
      </c>
      <c r="G990" s="2">
        <f t="shared" si="22"/>
        <v>13006.139159999999</v>
      </c>
      <c r="H990" s="2">
        <f t="shared" si="19"/>
        <v>0.61999999999534339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627377.65999999992</v>
      </c>
      <c r="D991" s="1">
        <f>BILANCA!E13</f>
        <v>565170.82999999996</v>
      </c>
      <c r="E991" s="1">
        <v>0</v>
      </c>
      <c r="F991" s="1">
        <v>0</v>
      </c>
      <c r="G991" s="2">
        <f t="shared" si="22"/>
        <v>14061.754559999999</v>
      </c>
      <c r="H991" s="2">
        <f t="shared" si="19"/>
        <v>0.51000000012572855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837196.2</v>
      </c>
      <c r="D993" s="1">
        <f>BILANCA!E15</f>
        <v>837196.2</v>
      </c>
      <c r="E993" s="1">
        <v>0</v>
      </c>
      <c r="F993" s="1">
        <v>0</v>
      </c>
      <c r="G993" s="2">
        <f t="shared" si="22"/>
        <v>25115.885999999999</v>
      </c>
      <c r="H993" s="2">
        <f t="shared" si="19"/>
        <v>0.39999999990686774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35574.910000000003</v>
      </c>
      <c r="D995" s="1">
        <f>BILANCA!E17</f>
        <v>35574.910000000003</v>
      </c>
      <c r="E995" s="1">
        <v>0</v>
      </c>
      <c r="F995" s="1">
        <v>0</v>
      </c>
      <c r="G995" s="2">
        <f t="shared" si="22"/>
        <v>1280.69676</v>
      </c>
      <c r="H995" s="2">
        <f t="shared" si="19"/>
        <v>0.17999999999301508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245393.45</v>
      </c>
      <c r="D996" s="1">
        <f>BILANCA!E18</f>
        <v>307600.28000000003</v>
      </c>
      <c r="E996" s="1">
        <v>0</v>
      </c>
      <c r="F996" s="1">
        <v>0</v>
      </c>
      <c r="G996" s="2">
        <f t="shared" si="22"/>
        <v>11187.72213</v>
      </c>
      <c r="H996" s="2">
        <f t="shared" si="19"/>
        <v>0.73000000003958121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33678.26999999996</v>
      </c>
      <c r="D997" s="1">
        <f>BILANCA!E19</f>
        <v>25382.230000000098</v>
      </c>
      <c r="E997" s="1">
        <v>0</v>
      </c>
      <c r="F997" s="1">
        <v>0</v>
      </c>
      <c r="G997" s="2">
        <f t="shared" si="22"/>
        <v>1182.1982200000023</v>
      </c>
      <c r="H997" s="2">
        <f t="shared" si="19"/>
        <v>0.50000000005820766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320985.8</v>
      </c>
      <c r="D998" s="1">
        <f>BILANCA!E20</f>
        <v>401192.27</v>
      </c>
      <c r="E998" s="1">
        <v>0</v>
      </c>
      <c r="F998" s="1">
        <v>0</v>
      </c>
      <c r="G998" s="2">
        <f t="shared" si="22"/>
        <v>16850.555099999998</v>
      </c>
      <c r="H998" s="2">
        <f t="shared" si="19"/>
        <v>0.47000000003026798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16114.7</v>
      </c>
      <c r="D999" s="1">
        <f>BILANCA!E21</f>
        <v>16114.7</v>
      </c>
      <c r="E999" s="1">
        <v>0</v>
      </c>
      <c r="F999" s="1">
        <v>0</v>
      </c>
      <c r="G999" s="2">
        <f t="shared" si="22"/>
        <v>773.50560000000019</v>
      </c>
      <c r="H999" s="2">
        <f t="shared" si="19"/>
        <v>0.59999999999854481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21601.41</v>
      </c>
      <c r="D1000" s="1">
        <f>BILANCA!E22</f>
        <v>21601.41</v>
      </c>
      <c r="E1000" s="1">
        <v>0</v>
      </c>
      <c r="F1000" s="1">
        <v>0</v>
      </c>
      <c r="G1000" s="2">
        <f t="shared" si="22"/>
        <v>1101.67191</v>
      </c>
      <c r="H1000" s="2">
        <f t="shared" si="19"/>
        <v>0.81999999999970896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29189.53</v>
      </c>
      <c r="D1001" s="1">
        <f>BILANCA!E23</f>
        <v>29189.53</v>
      </c>
      <c r="E1001" s="1">
        <v>0</v>
      </c>
      <c r="F1001" s="1">
        <v>0</v>
      </c>
      <c r="G1001" s="2">
        <f t="shared" si="22"/>
        <v>1576.2346199999997</v>
      </c>
      <c r="H1001" s="2">
        <f t="shared" si="19"/>
        <v>0.94000000000232831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1201.1400000000001</v>
      </c>
      <c r="D1002" s="1">
        <f>BILANCA!E24</f>
        <v>1201.1400000000001</v>
      </c>
      <c r="E1002" s="1">
        <v>0</v>
      </c>
      <c r="F1002" s="1">
        <v>0</v>
      </c>
      <c r="G1002" s="2">
        <f t="shared" si="22"/>
        <v>68.464979999999997</v>
      </c>
      <c r="H1002" s="2">
        <f t="shared" si="19"/>
        <v>0.28000000000020009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28794.31</v>
      </c>
      <c r="D1003" s="1">
        <f>BILANCA!E25</f>
        <v>29970.33</v>
      </c>
      <c r="E1003" s="1">
        <v>0</v>
      </c>
      <c r="F1003" s="1">
        <v>0</v>
      </c>
      <c r="G1003" s="2">
        <f t="shared" si="22"/>
        <v>1774.6994</v>
      </c>
      <c r="H1003" s="2">
        <f t="shared" si="19"/>
        <v>0.6400000000030559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16562.34</v>
      </c>
      <c r="D1004" s="1">
        <f>BILANCA!E26</f>
        <v>16871.330000000002</v>
      </c>
      <c r="E1004" s="1">
        <v>0</v>
      </c>
      <c r="F1004" s="1">
        <v>0</v>
      </c>
      <c r="G1004" s="2">
        <f t="shared" si="22"/>
        <v>1056.4050000000002</v>
      </c>
      <c r="H1004" s="2">
        <f t="shared" si="19"/>
        <v>0.67000000000189175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400770.96</v>
      </c>
      <c r="D1006" s="1">
        <f>BILANCA!E28</f>
        <v>490758.48</v>
      </c>
      <c r="E1006" s="1">
        <v>0</v>
      </c>
      <c r="F1006" s="1">
        <v>0</v>
      </c>
      <c r="G1006" s="2">
        <f t="shared" si="22"/>
        <v>31792.622159999999</v>
      </c>
      <c r="H1006" s="2">
        <f t="shared" si="19"/>
        <v>0.51999999996041879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4753.43</v>
      </c>
      <c r="D1013" s="1">
        <f>BILANCA!E35</f>
        <v>5552.2000000000007</v>
      </c>
      <c r="E1013" s="1">
        <v>0</v>
      </c>
      <c r="F1013" s="1">
        <v>0</v>
      </c>
      <c r="G1013" s="2">
        <f t="shared" si="22"/>
        <v>475.73490000000004</v>
      </c>
      <c r="H1013" s="2">
        <f t="shared" si="19"/>
        <v>0.63000000000101863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21382</v>
      </c>
      <c r="D1014" s="1">
        <f>BILANCA!E36</f>
        <v>22180.77</v>
      </c>
      <c r="E1014" s="1">
        <v>0</v>
      </c>
      <c r="F1014" s="1">
        <v>0</v>
      </c>
      <c r="G1014" s="2">
        <f t="shared" si="22"/>
        <v>2038.0497399999999</v>
      </c>
      <c r="H1014" s="2">
        <f t="shared" si="19"/>
        <v>0.22999999999956344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16628.57</v>
      </c>
      <c r="D1018" s="1">
        <f>BILANCA!E40</f>
        <v>16628.57</v>
      </c>
      <c r="E1018" s="1">
        <v>0</v>
      </c>
      <c r="F1018" s="1">
        <v>0</v>
      </c>
      <c r="G1018" s="2">
        <f t="shared" si="22"/>
        <v>1745.9998500000002</v>
      </c>
      <c r="H1018" s="2">
        <f t="shared" si="19"/>
        <v>0.86000000000058208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102807.9</v>
      </c>
      <c r="D1032" s="1">
        <f>BILANCA!E54</f>
        <v>103392.63</v>
      </c>
      <c r="E1032" s="1">
        <v>0</v>
      </c>
      <c r="F1032" s="1">
        <v>0</v>
      </c>
      <c r="G1032" s="2">
        <f t="shared" si="22"/>
        <v>15170.064839999999</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102807.9</v>
      </c>
      <c r="D1033" s="1">
        <f>BILANCA!E55</f>
        <v>103392.63</v>
      </c>
      <c r="E1033" s="1">
        <v>0</v>
      </c>
      <c r="F1033" s="1">
        <v>0</v>
      </c>
      <c r="G1033" s="2">
        <f t="shared" si="22"/>
        <v>15479.658000000001</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203529.41</v>
      </c>
      <c r="D1046" s="1">
        <f>BILANCA!E68</f>
        <v>234329.44999999998</v>
      </c>
      <c r="E1046" s="1">
        <v>0</v>
      </c>
      <c r="F1046" s="1">
        <v>0</v>
      </c>
      <c r="G1046" s="2">
        <f t="shared" si="22"/>
        <v>42347.863530000002</v>
      </c>
      <c r="H1046" s="2">
        <f t="shared" si="19"/>
        <v>0.85999999998603016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5470.83</v>
      </c>
      <c r="D1056" s="1">
        <f>BILANCA!E78</f>
        <v>10081.81</v>
      </c>
      <c r="E1056" s="1">
        <v>0</v>
      </c>
      <c r="F1056" s="1">
        <v>0</v>
      </c>
      <c r="G1056" s="2">
        <f t="shared" si="22"/>
        <v>1871.3148499999998</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5470.83</v>
      </c>
      <c r="D1064" s="1">
        <f>BILANCA!E86</f>
        <v>10081.81</v>
      </c>
      <c r="E1064" s="1">
        <v>0</v>
      </c>
      <c r="F1064" s="1">
        <v>0</v>
      </c>
      <c r="G1064" s="2">
        <f t="shared" si="22"/>
        <v>2076.3904499999999</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38015.71</v>
      </c>
      <c r="D1124" s="1">
        <f>BILANCA!E146</f>
        <v>42697.37</v>
      </c>
      <c r="E1124" s="1">
        <v>0</v>
      </c>
      <c r="F1124" s="1">
        <v>0</v>
      </c>
      <c r="G1124" s="2">
        <f t="shared" si="22"/>
        <v>17400.873449999999</v>
      </c>
      <c r="H1124" s="2">
        <f t="shared" si="23"/>
        <v>0.66000000000349246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1078.25</v>
      </c>
      <c r="D1127" s="1">
        <f>BILANCA!E149</f>
        <v>3184.79</v>
      </c>
      <c r="E1127" s="1">
        <v>0</v>
      </c>
      <c r="F1127" s="1">
        <v>0</v>
      </c>
      <c r="G1127" s="2">
        <f t="shared" si="22"/>
        <v>1072.4875199999999</v>
      </c>
      <c r="H1127" s="2">
        <f t="shared" si="23"/>
        <v>0.46000000000003638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1078.25</v>
      </c>
      <c r="D1135" s="1">
        <f>BILANCA!E157</f>
        <v>3184.79</v>
      </c>
      <c r="E1135" s="1">
        <v>0</v>
      </c>
      <c r="F1135" s="1">
        <v>0</v>
      </c>
      <c r="G1135" s="2">
        <f t="shared" si="22"/>
        <v>1132.07016</v>
      </c>
      <c r="H1135" s="2">
        <f t="shared" si="23"/>
        <v>0.46000000000003638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15</v>
      </c>
      <c r="E1137" s="1">
        <v>0</v>
      </c>
      <c r="F1137" s="1">
        <v>0</v>
      </c>
      <c r="G1137" s="2">
        <f t="shared" si="22"/>
        <v>4.62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2075.4299999999998</v>
      </c>
      <c r="D1138" s="1">
        <f>BILANCA!E160</f>
        <v>2416.25</v>
      </c>
      <c r="E1138" s="1">
        <v>0</v>
      </c>
      <c r="F1138" s="1">
        <v>0</v>
      </c>
      <c r="G1138" s="2">
        <f t="shared" si="22"/>
        <v>1070.7291500000001</v>
      </c>
      <c r="H1138" s="2">
        <f t="shared" si="23"/>
        <v>0.67999999999983629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34862.03</v>
      </c>
      <c r="D1139" s="1">
        <f>BILANCA!E161</f>
        <v>37081.33</v>
      </c>
      <c r="E1139" s="1">
        <v>0</v>
      </c>
      <c r="F1139" s="1">
        <v>0</v>
      </c>
      <c r="G1139" s="2">
        <f t="shared" si="22"/>
        <v>17007.851640000001</v>
      </c>
      <c r="H1139" s="2">
        <f t="shared" si="23"/>
        <v>0.36000000000058208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160042.87</v>
      </c>
      <c r="D1148" s="1">
        <f>BILANCA!E170</f>
        <v>181550.27</v>
      </c>
      <c r="E1148" s="1">
        <v>0</v>
      </c>
      <c r="F1148" s="1">
        <v>0</v>
      </c>
      <c r="G1148" s="2">
        <f t="shared" si="22"/>
        <v>86318.662649999998</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160042.87</v>
      </c>
      <c r="D1151" s="1">
        <f>BILANCA!E173</f>
        <v>181550.27</v>
      </c>
      <c r="E1151" s="1">
        <v>0</v>
      </c>
      <c r="F1151" s="1">
        <v>0</v>
      </c>
      <c r="G1151" s="2">
        <f t="shared" si="22"/>
        <v>87888.092880000011</v>
      </c>
      <c r="H1151" s="2">
        <f t="shared" si="23"/>
        <v>0.39999999999417923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869338.77</v>
      </c>
      <c r="D1152" s="1">
        <f>BILANCA!E175</f>
        <v>830434.71</v>
      </c>
      <c r="E1152" s="1">
        <v>0</v>
      </c>
      <c r="F1152" s="1">
        <v>0</v>
      </c>
      <c r="G1152" s="2">
        <f t="shared" si="22"/>
        <v>427605.18411000003</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183688.12</v>
      </c>
      <c r="D1153" s="1">
        <f>BILANCA!E176</f>
        <v>206147.47999999998</v>
      </c>
      <c r="E1153" s="1">
        <v>0</v>
      </c>
      <c r="F1153" s="1">
        <v>0</v>
      </c>
      <c r="G1153" s="2">
        <f t="shared" si="22"/>
        <v>101317.12360000001</v>
      </c>
      <c r="H1153" s="2">
        <f t="shared" si="23"/>
        <v>0.59999999997671694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183688.12</v>
      </c>
      <c r="D1154" s="1">
        <f>BILANCA!E177</f>
        <v>206147.47999999998</v>
      </c>
      <c r="E1154" s="1">
        <v>0</v>
      </c>
      <c r="F1154" s="1">
        <v>0</v>
      </c>
      <c r="G1154" s="2">
        <f t="shared" si="22"/>
        <v>101913.10668000001</v>
      </c>
      <c r="H1154" s="2">
        <f t="shared" si="23"/>
        <v>0.59999999997671694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160271.07999999999</v>
      </c>
      <c r="D1155" s="1">
        <f>BILANCA!E178</f>
        <v>182990.27</v>
      </c>
      <c r="E1155" s="1">
        <v>0</v>
      </c>
      <c r="F1155" s="1">
        <v>0</v>
      </c>
      <c r="G1155" s="2">
        <f t="shared" si="22"/>
        <v>90515.27863999999</v>
      </c>
      <c r="H1155" s="2">
        <f t="shared" si="23"/>
        <v>0.34999999997671694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19974.95</v>
      </c>
      <c r="D1156" s="1">
        <f>BILANCA!E179</f>
        <v>16316.25</v>
      </c>
      <c r="E1156" s="1">
        <v>0</v>
      </c>
      <c r="F1156" s="1">
        <v>0</v>
      </c>
      <c r="G1156" s="2">
        <f t="shared" si="22"/>
        <v>9101.0888500000001</v>
      </c>
      <c r="H1156" s="2">
        <f t="shared" si="23"/>
        <v>0.2999999999992724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0.32</v>
      </c>
      <c r="D1157" s="1">
        <f>BILANCA!E180</f>
        <v>0</v>
      </c>
      <c r="E1157" s="1">
        <v>0</v>
      </c>
      <c r="F1157" s="1">
        <v>0</v>
      </c>
      <c r="G1157" s="2">
        <f t="shared" si="22"/>
        <v>5.568E-2</v>
      </c>
      <c r="H1157" s="2">
        <f t="shared" si="23"/>
        <v>0.32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0.32</v>
      </c>
      <c r="D1160" s="1">
        <f>BILANCA!E183</f>
        <v>0</v>
      </c>
      <c r="E1160" s="1">
        <v>0</v>
      </c>
      <c r="F1160" s="1">
        <v>0</v>
      </c>
      <c r="G1160" s="2">
        <f t="shared" si="22"/>
        <v>5.6639999999999996E-2</v>
      </c>
      <c r="H1160" s="2">
        <f t="shared" si="23"/>
        <v>0.32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3441.77</v>
      </c>
      <c r="D1165" s="1">
        <f>BILANCA!E188</f>
        <v>6840.96</v>
      </c>
      <c r="E1165" s="1">
        <v>0</v>
      </c>
      <c r="F1165" s="1">
        <v>0</v>
      </c>
      <c r="G1165" s="2">
        <f t="shared" si="22"/>
        <v>3116.5115799999999</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685650.65</v>
      </c>
      <c r="D1214" s="1">
        <f>BILANCA!E237</f>
        <v>624287.23</v>
      </c>
      <c r="E1214" s="1">
        <v>0</v>
      </c>
      <c r="F1214" s="1">
        <v>0</v>
      </c>
      <c r="G1214" s="2">
        <f t="shared" si="22"/>
        <v>446806.00041000004</v>
      </c>
      <c r="H1214" s="2">
        <f t="shared" si="23"/>
        <v>0.57999999995809048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665809.32000000007</v>
      </c>
      <c r="D1215" s="1">
        <f>BILANCA!E238</f>
        <v>596105.26</v>
      </c>
      <c r="E1215" s="1">
        <v>0</v>
      </c>
      <c r="F1215" s="1">
        <v>0</v>
      </c>
      <c r="G1215" s="2">
        <f t="shared" si="22"/>
        <v>431060.60288000002</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665809.32000000007</v>
      </c>
      <c r="D1216" s="1">
        <f>BILANCA!E239</f>
        <v>596105.26</v>
      </c>
      <c r="E1216" s="1">
        <v>0</v>
      </c>
      <c r="F1216" s="1">
        <v>0</v>
      </c>
      <c r="G1216" s="2">
        <f t="shared" si="22"/>
        <v>432918.62272000004</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644570.17000000004</v>
      </c>
      <c r="D1217" s="1">
        <f>BILANCA!E240</f>
        <v>580994.66</v>
      </c>
      <c r="E1217" s="1">
        <v>0</v>
      </c>
      <c r="F1217" s="1">
        <v>0</v>
      </c>
      <c r="G1217" s="2">
        <f t="shared" si="22"/>
        <v>422734.92066000006</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21239.15</v>
      </c>
      <c r="D1218" s="1">
        <f>BILANCA!E241</f>
        <v>15110.6</v>
      </c>
      <c r="E1218" s="1">
        <v>0</v>
      </c>
      <c r="F1218" s="1">
        <v>0</v>
      </c>
      <c r="G1218" s="2">
        <f t="shared" si="22"/>
        <v>12093.18225</v>
      </c>
      <c r="H1218" s="2">
        <f t="shared" si="23"/>
        <v>0.55000000000109139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17765.869999999995</v>
      </c>
      <c r="D1222" s="1">
        <f>BILANCA!E245</f>
        <v>25750.69</v>
      </c>
      <c r="E1222" s="1">
        <v>0</v>
      </c>
      <c r="F1222" s="1">
        <v>0</v>
      </c>
      <c r="G1222" s="2">
        <f t="shared" si="22"/>
        <v>16554.872749999999</v>
      </c>
      <c r="H1222" s="2">
        <f t="shared" si="23"/>
        <v>0.44000000000596629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280928.06</v>
      </c>
      <c r="D1223" s="1">
        <f>BILANCA!E246</f>
        <v>46195.31</v>
      </c>
      <c r="E1223" s="1">
        <v>0</v>
      </c>
      <c r="F1223" s="1">
        <v>0</v>
      </c>
      <c r="G1223" s="2">
        <f t="shared" si="22"/>
        <v>89596.483200000002</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280928.06</v>
      </c>
      <c r="D1224" s="1">
        <f>BILANCA!E247</f>
        <v>46195.31</v>
      </c>
      <c r="E1224" s="1">
        <v>0</v>
      </c>
      <c r="F1224" s="1">
        <v>0</v>
      </c>
      <c r="G1224" s="2">
        <f t="shared" si="22"/>
        <v>89969.801879999985</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263162.19</v>
      </c>
      <c r="D1227" s="1">
        <f>BILANCA!E250</f>
        <v>20444.62</v>
      </c>
      <c r="E1227" s="1">
        <v>0</v>
      </c>
      <c r="F1227" s="1">
        <v>0</v>
      </c>
      <c r="G1227" s="2">
        <f t="shared" si="22"/>
        <v>74188.548920000001</v>
      </c>
      <c r="H1227" s="2">
        <f t="shared" si="23"/>
        <v>0.57000000000334694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263162.19</v>
      </c>
      <c r="D1229" s="1">
        <f>BILANCA!E252</f>
        <v>20444.62</v>
      </c>
      <c r="E1229" s="1">
        <v>0</v>
      </c>
      <c r="F1229" s="1">
        <v>0</v>
      </c>
      <c r="G1229" s="2">
        <f t="shared" si="22"/>
        <v>74796.65178</v>
      </c>
      <c r="H1229" s="2">
        <f t="shared" si="23"/>
        <v>0.57000000000334694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2075.46</v>
      </c>
      <c r="D1232" s="1">
        <f>BILANCA!E255</f>
        <v>2431.2800000000002</v>
      </c>
      <c r="E1232" s="1">
        <v>0</v>
      </c>
      <c r="F1232" s="1">
        <v>0</v>
      </c>
      <c r="G1232" s="2">
        <f t="shared" si="22"/>
        <v>1727.5669800000001</v>
      </c>
      <c r="H1232" s="2">
        <f t="shared" si="23"/>
        <v>0.74000000000023647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52260.75</v>
      </c>
      <c r="D1236" s="1">
        <f>BILANCA!E259</f>
        <v>0</v>
      </c>
      <c r="E1236" s="1">
        <v>0</v>
      </c>
      <c r="F1236" s="1">
        <v>0</v>
      </c>
      <c r="G1236" s="2">
        <f t="shared" si="22"/>
        <v>13221.96975</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52260.75</v>
      </c>
      <c r="D1237" s="1">
        <f>BILANCA!E260</f>
        <v>0</v>
      </c>
      <c r="E1237" s="1">
        <v>0</v>
      </c>
      <c r="F1237" s="1">
        <v>0</v>
      </c>
      <c r="G1237" s="2">
        <f t="shared" si="22"/>
        <v>13274.2305</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189</v>
      </c>
      <c r="D1240" s="1">
        <f>BILANCA!E264</f>
        <v>135</v>
      </c>
      <c r="E1240" s="1">
        <v>0</v>
      </c>
      <c r="F1240" s="1">
        <v>0</v>
      </c>
      <c r="G1240" s="2">
        <f t="shared" si="22"/>
        <v>117.96299999999999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37826.71</v>
      </c>
      <c r="D1241" s="1">
        <f>BILANCA!E265</f>
        <v>42562.37</v>
      </c>
      <c r="E1241" s="1">
        <v>0</v>
      </c>
      <c r="F1241" s="1">
        <v>0</v>
      </c>
      <c r="G1241" s="2">
        <f t="shared" si="22"/>
        <v>31721.474100000003</v>
      </c>
      <c r="H1241" s="2">
        <f t="shared" si="23"/>
        <v>0.66000000000349246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5470.83</v>
      </c>
      <c r="D1244" s="1">
        <f>BILANCA!E268</f>
        <v>10081.81</v>
      </c>
      <c r="E1244" s="1">
        <v>0</v>
      </c>
      <c r="F1244" s="1">
        <v>0</v>
      </c>
      <c r="G1244" s="2">
        <f t="shared" si="24"/>
        <v>6690.5914499999999</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34862.03</v>
      </c>
      <c r="D1262" s="1">
        <f>BILANCA!E286</f>
        <v>37081.33</v>
      </c>
      <c r="E1262" s="1">
        <v>0</v>
      </c>
      <c r="F1262" s="1">
        <v>0</v>
      </c>
      <c r="G1262" s="2">
        <f t="shared" si="24"/>
        <v>30417.888510000004</v>
      </c>
      <c r="H1262" s="2">
        <f t="shared" si="23"/>
        <v>0.36000000000058208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104.52</v>
      </c>
      <c r="D1263" s="1">
        <f>BILANCA!E287</f>
        <v>0</v>
      </c>
      <c r="E1263" s="1">
        <v>0</v>
      </c>
      <c r="F1263" s="1">
        <v>0</v>
      </c>
      <c r="G1263" s="2">
        <f t="shared" si="24"/>
        <v>29.265600000000003</v>
      </c>
      <c r="H1263" s="2">
        <f t="shared" si="23"/>
        <v>0.48000000000000398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183583.6</v>
      </c>
      <c r="D1264" s="1">
        <f>BILANCA!E288</f>
        <v>206147.48</v>
      </c>
      <c r="E1264" s="1">
        <v>0</v>
      </c>
      <c r="F1264" s="1">
        <v>0</v>
      </c>
      <c r="G1264" s="2">
        <f t="shared" si="24"/>
        <v>167441.87536000001</v>
      </c>
      <c r="H1264" s="2">
        <f t="shared" si="23"/>
        <v>0.88000000000465661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3441.77</v>
      </c>
      <c r="D1278" s="1">
        <f>BILANCA!E302</f>
        <v>6840.96</v>
      </c>
      <c r="E1278" s="1">
        <v>0</v>
      </c>
      <c r="F1278" s="1">
        <v>0</v>
      </c>
      <c r="G1278" s="2">
        <f t="shared" si="24"/>
        <v>5051.48855</v>
      </c>
      <c r="H1278" s="2">
        <f t="shared" si="23"/>
        <v>0.26999999999998181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2014289.31</v>
      </c>
      <c r="D1408" s="1">
        <f>'RAS-funkcijski'!E114</f>
        <v>2373971.12</v>
      </c>
      <c r="E1408" s="1">
        <v>0</v>
      </c>
      <c r="F1408" s="1">
        <v>0</v>
      </c>
      <c r="G1408" s="2">
        <f t="shared" si="24"/>
        <v>743845.47050000005</v>
      </c>
      <c r="H1408" s="2">
        <f t="shared" si="27"/>
        <v>0.43000000016763806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2014289.31</v>
      </c>
      <c r="D1412" s="1">
        <f>'RAS-funkcijski'!E118</f>
        <v>2373971.12</v>
      </c>
      <c r="E1412" s="1">
        <v>0</v>
      </c>
      <c r="F1412" s="1">
        <v>0</v>
      </c>
      <c r="G1412" s="2">
        <f t="shared" si="24"/>
        <v>770894.39670000016</v>
      </c>
      <c r="H1412" s="2">
        <f t="shared" si="27"/>
        <v>0.43000000016763806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2014289.31</v>
      </c>
      <c r="D1414" s="1">
        <f>'RAS-funkcijski'!E120</f>
        <v>2373971.12</v>
      </c>
      <c r="E1414" s="1">
        <v>0</v>
      </c>
      <c r="F1414" s="1">
        <v>0</v>
      </c>
      <c r="G1414" s="2">
        <f t="shared" si="24"/>
        <v>784418.85980000009</v>
      </c>
      <c r="H1414" s="2">
        <f t="shared" si="27"/>
        <v>0.43000000016763806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2014289.31</v>
      </c>
      <c r="D1435" s="13">
        <f>'RAS-funkcijski'!E141</f>
        <v>2373971.12</v>
      </c>
      <c r="E1435" s="13">
        <v>0</v>
      </c>
      <c r="F1435" s="13">
        <v>0</v>
      </c>
      <c r="G1435" s="14">
        <f t="shared" si="24"/>
        <v>926425.72235000017</v>
      </c>
      <c r="H1435" s="14">
        <f t="shared" si="27"/>
        <v>0.43000000016763806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37215.78</v>
      </c>
      <c r="D1436" s="6">
        <f>'P-VRIO'!E5</f>
        <v>49051.26</v>
      </c>
      <c r="E1436" s="6">
        <v>0</v>
      </c>
      <c r="F1436" s="6">
        <v>0</v>
      </c>
      <c r="G1436" s="7">
        <f t="shared" si="24"/>
        <v>135.31830000000002</v>
      </c>
      <c r="H1436" s="7">
        <f t="shared" si="27"/>
        <v>0.48000000000320142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37215.78</v>
      </c>
      <c r="D1453" s="1">
        <f>'P-VRIO'!E22</f>
        <v>49051.26</v>
      </c>
      <c r="E1453" s="1">
        <v>0</v>
      </c>
      <c r="F1453" s="1">
        <v>0</v>
      </c>
      <c r="G1453" s="2">
        <f t="shared" si="24"/>
        <v>2435.7294000000002</v>
      </c>
      <c r="H1453" s="2">
        <f t="shared" si="27"/>
        <v>0.48000000000320142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37215.78</v>
      </c>
      <c r="D1454" s="1">
        <f>'P-VRIO'!E23</f>
        <v>49051.26</v>
      </c>
      <c r="E1454" s="1">
        <v>0</v>
      </c>
      <c r="F1454" s="1">
        <v>0</v>
      </c>
      <c r="G1454" s="2">
        <f t="shared" si="24"/>
        <v>2571.0477000000001</v>
      </c>
      <c r="H1454" s="2">
        <f t="shared" si="27"/>
        <v>0.48000000000320142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37215.78</v>
      </c>
      <c r="D1456" s="1">
        <f>'P-VRIO'!E25</f>
        <v>49051.26</v>
      </c>
      <c r="E1456" s="1">
        <v>0</v>
      </c>
      <c r="F1456" s="1">
        <v>0</v>
      </c>
      <c r="G1456" s="2">
        <f t="shared" si="24"/>
        <v>2841.6842999999999</v>
      </c>
      <c r="H1456" s="2">
        <f t="shared" si="27"/>
        <v>0.48000000000320142</v>
      </c>
      <c r="I1456" s="10">
        <f t="shared" si="30"/>
        <v>1364.0084640090975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183688.12</v>
      </c>
      <c r="D1480" s="6"/>
      <c r="E1480" s="6">
        <v>0</v>
      </c>
      <c r="F1480" s="6">
        <v>0</v>
      </c>
      <c r="G1480" s="7">
        <f t="shared" ref="G1480:G1580" si="34">B1480/1000*C1480</f>
        <v>183.68812</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2412995.0999999996</v>
      </c>
      <c r="D1481" s="1">
        <v>0</v>
      </c>
      <c r="E1481" s="1">
        <v>0</v>
      </c>
      <c r="F1481" s="1">
        <v>0</v>
      </c>
      <c r="G1481" s="2">
        <f t="shared" si="34"/>
        <v>4825.9901999999993</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2410788.5799999996</v>
      </c>
      <c r="D1483" s="1">
        <v>0</v>
      </c>
      <c r="E1483" s="1">
        <v>0</v>
      </c>
      <c r="F1483" s="1">
        <v>0</v>
      </c>
      <c r="G1483" s="2">
        <f t="shared" si="34"/>
        <v>9643.1543199999978</v>
      </c>
      <c r="H1483" s="2">
        <f t="shared" si="35"/>
        <v>0.42000000039115548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2229152.36</v>
      </c>
      <c r="D1484" s="1">
        <v>0</v>
      </c>
      <c r="E1484" s="1">
        <v>0</v>
      </c>
      <c r="F1484" s="1">
        <v>0</v>
      </c>
      <c r="G1484" s="2">
        <f t="shared" si="34"/>
        <v>11145.7618</v>
      </c>
      <c r="H1484" s="2">
        <f t="shared" si="35"/>
        <v>0.35999999986961484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171529.57</v>
      </c>
      <c r="D1485" s="1">
        <v>0</v>
      </c>
      <c r="E1485" s="1">
        <v>0</v>
      </c>
      <c r="F1485" s="1">
        <v>0</v>
      </c>
      <c r="G1485" s="2">
        <f t="shared" si="34"/>
        <v>1029.17742</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34.92</v>
      </c>
      <c r="D1486" s="1">
        <v>0</v>
      </c>
      <c r="E1486" s="1">
        <v>0</v>
      </c>
      <c r="F1486" s="1">
        <v>0</v>
      </c>
      <c r="G1486" s="2">
        <f t="shared" si="34"/>
        <v>0.24444000000000002</v>
      </c>
      <c r="H1486" s="2">
        <f t="shared" si="35"/>
        <v>7.9999999999998295E-2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10071.73</v>
      </c>
      <c r="D1491" s="1">
        <v>0</v>
      </c>
      <c r="E1491" s="1">
        <v>0</v>
      </c>
      <c r="F1491" s="1">
        <v>0</v>
      </c>
      <c r="G1491" s="2">
        <f t="shared" si="34"/>
        <v>120.86076</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2206.52</v>
      </c>
      <c r="D1492" s="1">
        <v>0</v>
      </c>
      <c r="E1492" s="1">
        <v>0</v>
      </c>
      <c r="F1492" s="1">
        <v>0</v>
      </c>
      <c r="G1492" s="2">
        <f t="shared" si="34"/>
        <v>28.684759999999997</v>
      </c>
      <c r="H1492" s="2">
        <f t="shared" si="35"/>
        <v>0.48000000000001819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2390535.7400000002</v>
      </c>
      <c r="D1499" s="1">
        <v>0</v>
      </c>
      <c r="E1499" s="1">
        <v>0</v>
      </c>
      <c r="F1499" s="1">
        <v>0</v>
      </c>
      <c r="G1499" s="2">
        <f t="shared" si="34"/>
        <v>47810.714800000009</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2388329.2200000002</v>
      </c>
      <c r="D1501" s="1">
        <v>0</v>
      </c>
      <c r="E1501" s="1">
        <v>0</v>
      </c>
      <c r="F1501" s="1">
        <v>0</v>
      </c>
      <c r="G1501" s="2">
        <f t="shared" si="34"/>
        <v>52543.242839999999</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2206433.17</v>
      </c>
      <c r="D1502" s="1">
        <v>0</v>
      </c>
      <c r="E1502" s="1">
        <v>0</v>
      </c>
      <c r="F1502" s="1">
        <v>0</v>
      </c>
      <c r="G1502" s="2">
        <f t="shared" si="34"/>
        <v>50747.962909999995</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175188.27</v>
      </c>
      <c r="D1503" s="1">
        <v>0</v>
      </c>
      <c r="E1503" s="1">
        <v>0</v>
      </c>
      <c r="F1503" s="1">
        <v>0</v>
      </c>
      <c r="G1503" s="2">
        <f t="shared" si="34"/>
        <v>4204.5184799999997</v>
      </c>
      <c r="H1503" s="2">
        <f t="shared" si="35"/>
        <v>0.26999999998952262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35.24</v>
      </c>
      <c r="D1504" s="1">
        <v>0</v>
      </c>
      <c r="E1504" s="1">
        <v>0</v>
      </c>
      <c r="F1504" s="1">
        <v>0</v>
      </c>
      <c r="G1504" s="2">
        <f t="shared" si="34"/>
        <v>0.88100000000000012</v>
      </c>
      <c r="H1504" s="2">
        <f t="shared" si="35"/>
        <v>0.24000000000000199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6672.54</v>
      </c>
      <c r="D1509" s="1">
        <v>0</v>
      </c>
      <c r="E1509" s="1">
        <v>0</v>
      </c>
      <c r="F1509" s="1">
        <v>0</v>
      </c>
      <c r="G1509" s="2">
        <f t="shared" si="34"/>
        <v>200.17619999999999</v>
      </c>
      <c r="H1509" s="2">
        <f t="shared" si="35"/>
        <v>0.46000000000003638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2206.52</v>
      </c>
      <c r="D1510" s="1">
        <v>0</v>
      </c>
      <c r="E1510" s="1">
        <v>0</v>
      </c>
      <c r="F1510" s="1">
        <v>0</v>
      </c>
      <c r="G1510" s="2">
        <f t="shared" si="34"/>
        <v>68.402119999999996</v>
      </c>
      <c r="H1510" s="2">
        <f t="shared" si="35"/>
        <v>0.48000000000001819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206147.47999999952</v>
      </c>
      <c r="D1517" s="1">
        <v>0</v>
      </c>
      <c r="E1517" s="1">
        <v>0</v>
      </c>
      <c r="F1517" s="1">
        <v>0</v>
      </c>
      <c r="G1517" s="2">
        <f t="shared" si="34"/>
        <v>7833.6042399999815</v>
      </c>
      <c r="H1517" s="2">
        <f t="shared" si="35"/>
        <v>0.47999999951571226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206147.48</v>
      </c>
      <c r="D1576" s="1">
        <v>0</v>
      </c>
      <c r="E1576" s="1">
        <v>0</v>
      </c>
      <c r="F1576" s="1">
        <v>0</v>
      </c>
      <c r="G1576" s="2">
        <f t="shared" si="34"/>
        <v>19996.305560000001</v>
      </c>
      <c r="H1576" s="2">
        <f t="shared" si="35"/>
        <v>0.48000000001047738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206147.48</v>
      </c>
      <c r="D1578" s="1">
        <v>0</v>
      </c>
      <c r="E1578" s="1">
        <v>0</v>
      </c>
      <c r="F1578" s="1">
        <v>0</v>
      </c>
      <c r="G1578" s="2">
        <f t="shared" si="34"/>
        <v>20408.600520000004</v>
      </c>
      <c r="H1578" s="2">
        <f t="shared" si="35"/>
        <v>0.48000000001047738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17763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2006180.62</v>
      </c>
      <c r="I16" s="170">
        <f>'PR-RAS'!E6</f>
        <v>2383269.62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2009905.6</v>
      </c>
      <c r="I17" s="170">
        <f>'PR-RAS'!E151</f>
        <v>2371455.61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17765.870000000024</v>
      </c>
      <c r="I18" s="170">
        <f>'PR-RAS'!E645</f>
        <v>25750.690000000464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665809.36</v>
      </c>
      <c r="I20" s="173">
        <f>BILANCA!E7</f>
        <v>596105.26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203529.41</v>
      </c>
      <c r="I21" s="175">
        <f>BILANCA!E68</f>
        <v>234329.44999999998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183688.12</v>
      </c>
      <c r="I22" s="175">
        <f>BILANCA!E176</f>
        <v>206147.47999999998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685650.65</v>
      </c>
      <c r="I23" s="177">
        <f>BILANCA!E237</f>
        <v>624287.23</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2014289.31</v>
      </c>
      <c r="I27" s="175">
        <f>'RAS-funkcijski'!E114</f>
        <v>2373971.12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2014289.31</v>
      </c>
      <c r="I28" s="179">
        <f>'RAS-funkcijski'!E141</f>
        <v>2373971.12</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37215.78</v>
      </c>
      <c r="I29" s="173">
        <f>'P-VRIO'!E5</f>
        <v>49051.26</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37215.78</v>
      </c>
      <c r="I30" s="175">
        <f>'P-VRIO'!E22</f>
        <v>49051.26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183688.12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206147.47999999952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206147.48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551" zoomScaleNormal="10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2006180.62</v>
      </c>
      <c r="E6" s="51">
        <f>E7+E44+E50+E82+E106+E124+E133+E139</f>
        <v>2383269.62</v>
      </c>
      <c r="F6" s="52">
        <f t="shared" ref="F6:F131" si="0">IF(D6&lt;&gt;0,IF(E6/D6&gt;=100,"&gt;&gt;100",E6/D6*100),"-")</f>
        <v>118.79636341018987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1829332.71</v>
      </c>
      <c r="E50" s="51">
        <f>E51+E54+E59+E62+E65+E68+E71+E74+E77</f>
        <v>2217859.1</v>
      </c>
      <c r="F50" s="52">
        <f t="shared" si="0"/>
        <v>121.23869473694593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1829332.71</v>
      </c>
      <c r="E68" s="51">
        <f t="shared" si="15"/>
        <v>2211901.1</v>
      </c>
      <c r="F68" s="52">
        <f t="shared" si="0"/>
        <v>120.91300220614325</v>
      </c>
    </row>
    <row r="69" spans="1:6" ht="12.75" customHeight="1" x14ac:dyDescent="0.2">
      <c r="A69" s="53" t="s">
        <v>183</v>
      </c>
      <c r="B69" s="85" t="s">
        <v>184</v>
      </c>
      <c r="C69" s="50" t="s">
        <v>183</v>
      </c>
      <c r="D69" s="242">
        <v>1828535.71</v>
      </c>
      <c r="E69" s="242">
        <v>2211104.1</v>
      </c>
      <c r="F69" s="52">
        <f t="shared" si="0"/>
        <v>120.92211751226888</v>
      </c>
    </row>
    <row r="70" spans="1:6" ht="24" x14ac:dyDescent="0.2">
      <c r="A70" s="53" t="s">
        <v>185</v>
      </c>
      <c r="B70" s="85" t="s">
        <v>186</v>
      </c>
      <c r="C70" s="50" t="s">
        <v>185</v>
      </c>
      <c r="D70" s="242">
        <v>797</v>
      </c>
      <c r="E70" s="242">
        <v>797</v>
      </c>
      <c r="F70" s="52">
        <f t="shared" si="0"/>
        <v>100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5958</v>
      </c>
      <c r="F74" s="52" t="str">
        <f t="shared" si="0"/>
        <v>-</v>
      </c>
    </row>
    <row r="75" spans="1:6" ht="12.75" customHeight="1" x14ac:dyDescent="0.2">
      <c r="A75" s="53" t="s">
        <v>195</v>
      </c>
      <c r="B75" s="85" t="s">
        <v>196</v>
      </c>
      <c r="C75" s="50" t="s">
        <v>195</v>
      </c>
      <c r="D75" s="242">
        <v>0</v>
      </c>
      <c r="E75" s="242">
        <v>5958</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13924.46</v>
      </c>
      <c r="E106" s="51">
        <f t="shared" si="23"/>
        <v>8509.42</v>
      </c>
      <c r="F106" s="52">
        <f t="shared" si="0"/>
        <v>61.111310600195637</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13924.46</v>
      </c>
      <c r="E112" s="51">
        <f t="shared" si="25"/>
        <v>8509.42</v>
      </c>
      <c r="F112" s="52">
        <f t="shared" si="0"/>
        <v>61.111310600195637</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13924.46</v>
      </c>
      <c r="E117" s="242">
        <v>8509.42</v>
      </c>
      <c r="F117" s="52">
        <f t="shared" si="0"/>
        <v>61.111310600195637</v>
      </c>
    </row>
    <row r="118" spans="1:6" ht="12.75" customHeight="1" x14ac:dyDescent="0.2">
      <c r="A118" s="53">
        <v>6527</v>
      </c>
      <c r="B118" s="85" t="s">
        <v>281</v>
      </c>
      <c r="C118" s="50" t="s">
        <v>282</v>
      </c>
      <c r="D118" s="242"/>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24822.070000000003</v>
      </c>
      <c r="E124" s="51">
        <f t="shared" si="27"/>
        <v>22562.75</v>
      </c>
      <c r="F124" s="52">
        <f t="shared" si="0"/>
        <v>90.89793881009922</v>
      </c>
    </row>
    <row r="125" spans="1:6" ht="12.75" customHeight="1" x14ac:dyDescent="0.2">
      <c r="A125" s="53">
        <v>661</v>
      </c>
      <c r="B125" s="86" t="s">
        <v>295</v>
      </c>
      <c r="C125" s="50" t="s">
        <v>296</v>
      </c>
      <c r="D125" s="51">
        <f t="shared" ref="D125:E125" si="28">SUM(D126:D127)</f>
        <v>7042.86</v>
      </c>
      <c r="E125" s="51">
        <f t="shared" si="28"/>
        <v>9467.5499999999993</v>
      </c>
      <c r="F125" s="52">
        <f t="shared" si="0"/>
        <v>134.4276330922381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7042.86</v>
      </c>
      <c r="E127" s="242">
        <v>9467.5499999999993</v>
      </c>
      <c r="F127" s="52">
        <f t="shared" si="0"/>
        <v>134.4276330922381</v>
      </c>
    </row>
    <row r="128" spans="1:6" ht="24" x14ac:dyDescent="0.2">
      <c r="A128" s="53">
        <v>663</v>
      </c>
      <c r="B128" s="231" t="s">
        <v>301</v>
      </c>
      <c r="C128" s="50" t="s">
        <v>302</v>
      </c>
      <c r="D128" s="51">
        <f t="shared" ref="D128:E128" si="29">SUM(D129:D132)</f>
        <v>17779.210000000003</v>
      </c>
      <c r="E128" s="51">
        <f t="shared" si="29"/>
        <v>13095.199999999999</v>
      </c>
      <c r="F128" s="52">
        <f t="shared" si="0"/>
        <v>73.65456620401018</v>
      </c>
    </row>
    <row r="129" spans="1:6" ht="12.75" customHeight="1" x14ac:dyDescent="0.2">
      <c r="A129" s="53">
        <v>6631</v>
      </c>
      <c r="B129" s="86" t="s">
        <v>303</v>
      </c>
      <c r="C129" s="50" t="s">
        <v>304</v>
      </c>
      <c r="D129" s="242">
        <v>16454.22</v>
      </c>
      <c r="E129" s="242">
        <v>12786.21</v>
      </c>
      <c r="F129" s="52">
        <f t="shared" si="0"/>
        <v>77.70778560150525</v>
      </c>
    </row>
    <row r="130" spans="1:6" ht="12.75" customHeight="1" x14ac:dyDescent="0.2">
      <c r="A130" s="53">
        <v>6632</v>
      </c>
      <c r="B130" s="232" t="s">
        <v>305</v>
      </c>
      <c r="C130" s="50" t="s">
        <v>306</v>
      </c>
      <c r="D130" s="242">
        <v>1324.99</v>
      </c>
      <c r="E130" s="242">
        <v>308.99</v>
      </c>
      <c r="F130" s="52">
        <f t="shared" si="0"/>
        <v>23.320176001328313</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138101.38</v>
      </c>
      <c r="E133" s="51">
        <f t="shared" si="30"/>
        <v>134338.35</v>
      </c>
      <c r="F133" s="52">
        <f t="shared" ref="F133:F223" si="31">IF(D133&lt;&gt;0,IF(E133/D133&gt;=100,"&gt;&gt;100",E133/D133*100),"-")</f>
        <v>97.275168430612354</v>
      </c>
    </row>
    <row r="134" spans="1:6" ht="24" x14ac:dyDescent="0.2">
      <c r="A134" s="53">
        <v>671</v>
      </c>
      <c r="B134" s="232" t="s">
        <v>313</v>
      </c>
      <c r="C134" s="50" t="s">
        <v>314</v>
      </c>
      <c r="D134" s="51">
        <f t="shared" ref="D134:E134" si="32">SUM(D135:D137)</f>
        <v>138101.38</v>
      </c>
      <c r="E134" s="51">
        <f t="shared" si="32"/>
        <v>134338.35</v>
      </c>
      <c r="F134" s="52">
        <f t="shared" si="31"/>
        <v>97.275168430612354</v>
      </c>
    </row>
    <row r="135" spans="1:6" ht="12.75" customHeight="1" x14ac:dyDescent="0.2">
      <c r="A135" s="53">
        <v>6711</v>
      </c>
      <c r="B135" s="85" t="s">
        <v>315</v>
      </c>
      <c r="C135" s="50" t="s">
        <v>316</v>
      </c>
      <c r="D135" s="242">
        <v>138101.38</v>
      </c>
      <c r="E135" s="242">
        <v>134338.35</v>
      </c>
      <c r="F135" s="52">
        <f t="shared" si="31"/>
        <v>97.275168430612354</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2009905.6</v>
      </c>
      <c r="E151" s="51">
        <f t="shared" si="35"/>
        <v>2371455.61</v>
      </c>
      <c r="F151" s="52">
        <f t="shared" si="31"/>
        <v>117.98840751525842</v>
      </c>
    </row>
    <row r="152" spans="1:6" ht="12.75" customHeight="1" x14ac:dyDescent="0.2">
      <c r="A152" s="53">
        <v>31</v>
      </c>
      <c r="B152" s="85" t="s">
        <v>348</v>
      </c>
      <c r="C152" s="50" t="s">
        <v>34</v>
      </c>
      <c r="D152" s="51">
        <f t="shared" ref="D152:E152" si="36">D153+D158+D159</f>
        <v>1812851.04</v>
      </c>
      <c r="E152" s="51">
        <f t="shared" si="36"/>
        <v>2198050.14</v>
      </c>
      <c r="F152" s="52">
        <f t="shared" si="31"/>
        <v>121.24824883571239</v>
      </c>
    </row>
    <row r="153" spans="1:6" ht="12.75" customHeight="1" x14ac:dyDescent="0.2">
      <c r="A153" s="53">
        <v>311</v>
      </c>
      <c r="B153" s="85" t="s">
        <v>349</v>
      </c>
      <c r="C153" s="50" t="s">
        <v>350</v>
      </c>
      <c r="D153" s="51">
        <f t="shared" ref="D153:E153" si="37">SUM(D154:D157)</f>
        <v>1496406.96</v>
      </c>
      <c r="E153" s="51">
        <f t="shared" si="37"/>
        <v>1825725.34</v>
      </c>
      <c r="F153" s="52">
        <f t="shared" si="31"/>
        <v>122.00727401054057</v>
      </c>
    </row>
    <row r="154" spans="1:6" ht="12.75" customHeight="1" x14ac:dyDescent="0.2">
      <c r="A154" s="53">
        <v>3111</v>
      </c>
      <c r="B154" s="85" t="s">
        <v>351</v>
      </c>
      <c r="C154" s="50" t="s">
        <v>352</v>
      </c>
      <c r="D154" s="242">
        <v>1495980.17</v>
      </c>
      <c r="E154" s="242">
        <v>1825725.34</v>
      </c>
      <c r="F154" s="52">
        <f t="shared" si="31"/>
        <v>122.04208161395616</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426.79</v>
      </c>
      <c r="E156" s="242">
        <v>0</v>
      </c>
      <c r="F156" s="52">
        <f t="shared" si="31"/>
        <v>0</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71129.7</v>
      </c>
      <c r="E158" s="242">
        <v>73944.429999999993</v>
      </c>
      <c r="F158" s="52">
        <f t="shared" si="31"/>
        <v>103.95717963101208</v>
      </c>
    </row>
    <row r="159" spans="1:6" ht="12.75" customHeight="1" x14ac:dyDescent="0.2">
      <c r="A159" s="53">
        <v>313</v>
      </c>
      <c r="B159" s="85" t="s">
        <v>361</v>
      </c>
      <c r="C159" s="50" t="s">
        <v>362</v>
      </c>
      <c r="D159" s="51">
        <f t="shared" ref="D159:E159" si="38">SUM(D160:D162)</f>
        <v>245314.38</v>
      </c>
      <c r="E159" s="51">
        <f t="shared" si="38"/>
        <v>298380.37</v>
      </c>
      <c r="F159" s="52">
        <f t="shared" si="31"/>
        <v>121.63183014383421</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245230.74</v>
      </c>
      <c r="E161" s="242">
        <v>298380.37</v>
      </c>
      <c r="F161" s="52">
        <f t="shared" si="31"/>
        <v>121.6733146912985</v>
      </c>
    </row>
    <row r="162" spans="1:6" ht="12.75" customHeight="1" x14ac:dyDescent="0.2">
      <c r="A162" s="53">
        <v>3133</v>
      </c>
      <c r="B162" s="85" t="s">
        <v>366</v>
      </c>
      <c r="C162" s="50" t="s">
        <v>367</v>
      </c>
      <c r="D162" s="242">
        <v>83.64</v>
      </c>
      <c r="E162" s="242">
        <v>0</v>
      </c>
      <c r="F162" s="52">
        <f t="shared" si="31"/>
        <v>0</v>
      </c>
    </row>
    <row r="163" spans="1:6" ht="12.75" customHeight="1" x14ac:dyDescent="0.2">
      <c r="A163" s="53">
        <v>32</v>
      </c>
      <c r="B163" s="85" t="s">
        <v>368</v>
      </c>
      <c r="C163" s="50" t="s">
        <v>369</v>
      </c>
      <c r="D163" s="51">
        <f t="shared" ref="D163:E163" si="39">D164+D169+D177+D187+D188</f>
        <v>192963.62</v>
      </c>
      <c r="E163" s="51">
        <f t="shared" si="39"/>
        <v>171716.77</v>
      </c>
      <c r="F163" s="52">
        <f t="shared" si="31"/>
        <v>88.98919392163144</v>
      </c>
    </row>
    <row r="164" spans="1:6" ht="12.75" customHeight="1" x14ac:dyDescent="0.2">
      <c r="A164" s="53">
        <v>321</v>
      </c>
      <c r="B164" s="85" t="s">
        <v>370</v>
      </c>
      <c r="C164" s="50" t="s">
        <v>371</v>
      </c>
      <c r="D164" s="51">
        <f t="shared" ref="D164:E164" si="40">SUM(D165:D168)</f>
        <v>62321.810000000005</v>
      </c>
      <c r="E164" s="51">
        <f t="shared" si="40"/>
        <v>62815.82</v>
      </c>
      <c r="F164" s="52">
        <f t="shared" si="31"/>
        <v>100.79267595084289</v>
      </c>
    </row>
    <row r="165" spans="1:6" ht="12.75" customHeight="1" x14ac:dyDescent="0.2">
      <c r="A165" s="53">
        <v>3211</v>
      </c>
      <c r="B165" s="85" t="s">
        <v>372</v>
      </c>
      <c r="C165" s="50" t="s">
        <v>373</v>
      </c>
      <c r="D165" s="242">
        <v>17592.41</v>
      </c>
      <c r="E165" s="242">
        <v>21872.04</v>
      </c>
      <c r="F165" s="52">
        <f t="shared" si="31"/>
        <v>124.32657037893047</v>
      </c>
    </row>
    <row r="166" spans="1:6" ht="12.75" customHeight="1" x14ac:dyDescent="0.2">
      <c r="A166" s="53">
        <v>3212</v>
      </c>
      <c r="B166" s="85" t="s">
        <v>374</v>
      </c>
      <c r="C166" s="50" t="s">
        <v>375</v>
      </c>
      <c r="D166" s="242">
        <v>40206.78</v>
      </c>
      <c r="E166" s="242">
        <v>40393.18</v>
      </c>
      <c r="F166" s="52">
        <f t="shared" si="31"/>
        <v>100.46360340221227</v>
      </c>
    </row>
    <row r="167" spans="1:6" ht="12.75" customHeight="1" x14ac:dyDescent="0.2">
      <c r="A167" s="53">
        <v>3213</v>
      </c>
      <c r="B167" s="85" t="s">
        <v>376</v>
      </c>
      <c r="C167" s="50" t="s">
        <v>377</v>
      </c>
      <c r="D167" s="242">
        <v>4522.62</v>
      </c>
      <c r="E167" s="242">
        <v>550.6</v>
      </c>
      <c r="F167" s="52">
        <f t="shared" si="31"/>
        <v>12.174359110427142</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74591.7</v>
      </c>
      <c r="E169" s="51">
        <f t="shared" si="41"/>
        <v>73535.240000000005</v>
      </c>
      <c r="F169" s="52">
        <f t="shared" si="31"/>
        <v>98.583676199898932</v>
      </c>
    </row>
    <row r="170" spans="1:6" ht="12.75" customHeight="1" x14ac:dyDescent="0.2">
      <c r="A170" s="53">
        <v>3221</v>
      </c>
      <c r="B170" s="85" t="s">
        <v>382</v>
      </c>
      <c r="C170" s="50" t="s">
        <v>383</v>
      </c>
      <c r="D170" s="242">
        <v>14625.72</v>
      </c>
      <c r="E170" s="242">
        <v>15991.49</v>
      </c>
      <c r="F170" s="52">
        <f t="shared" si="31"/>
        <v>109.33813856685346</v>
      </c>
    </row>
    <row r="171" spans="1:6" ht="12.75" customHeight="1" x14ac:dyDescent="0.2">
      <c r="A171" s="53">
        <v>3222</v>
      </c>
      <c r="B171" s="85" t="s">
        <v>384</v>
      </c>
      <c r="C171" s="50" t="s">
        <v>385</v>
      </c>
      <c r="D171" s="242">
        <v>0</v>
      </c>
      <c r="E171" s="242">
        <v>0</v>
      </c>
      <c r="F171" s="52" t="str">
        <f t="shared" si="31"/>
        <v>-</v>
      </c>
    </row>
    <row r="172" spans="1:6" ht="12.75" customHeight="1" x14ac:dyDescent="0.2">
      <c r="A172" s="53">
        <v>3223</v>
      </c>
      <c r="B172" s="85" t="s">
        <v>386</v>
      </c>
      <c r="C172" s="50" t="s">
        <v>387</v>
      </c>
      <c r="D172" s="242">
        <v>57767.29</v>
      </c>
      <c r="E172" s="242">
        <v>56876.26</v>
      </c>
      <c r="F172" s="52">
        <f t="shared" si="31"/>
        <v>98.457552708461833</v>
      </c>
    </row>
    <row r="173" spans="1:6" ht="12.75" customHeight="1" x14ac:dyDescent="0.2">
      <c r="A173" s="53">
        <v>3224</v>
      </c>
      <c r="B173" s="85" t="s">
        <v>388</v>
      </c>
      <c r="C173" s="50" t="s">
        <v>389</v>
      </c>
      <c r="D173" s="242">
        <v>0</v>
      </c>
      <c r="E173" s="242">
        <v>0</v>
      </c>
      <c r="F173" s="52" t="str">
        <f t="shared" si="31"/>
        <v>-</v>
      </c>
    </row>
    <row r="174" spans="1:6" ht="12.75" customHeight="1" x14ac:dyDescent="0.2">
      <c r="A174" s="53">
        <v>3225</v>
      </c>
      <c r="B174" s="85" t="s">
        <v>390</v>
      </c>
      <c r="C174" s="50" t="s">
        <v>391</v>
      </c>
      <c r="D174" s="242">
        <v>1861.35</v>
      </c>
      <c r="E174" s="242">
        <v>437.19</v>
      </c>
      <c r="F174" s="52">
        <f t="shared" si="31"/>
        <v>23.487791119348859</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337.34</v>
      </c>
      <c r="E176" s="242">
        <v>230.3</v>
      </c>
      <c r="F176" s="52">
        <f t="shared" si="31"/>
        <v>68.269401790478454</v>
      </c>
    </row>
    <row r="177" spans="1:6" ht="12.75" customHeight="1" x14ac:dyDescent="0.2">
      <c r="A177" s="53">
        <v>323</v>
      </c>
      <c r="B177" s="85" t="s">
        <v>396</v>
      </c>
      <c r="C177" s="50" t="s">
        <v>397</v>
      </c>
      <c r="D177" s="51">
        <f t="shared" ref="D177:E177" si="42">SUM(D178:D186)</f>
        <v>37939.56</v>
      </c>
      <c r="E177" s="51">
        <f t="shared" si="42"/>
        <v>28051.620000000003</v>
      </c>
      <c r="F177" s="52">
        <f t="shared" si="31"/>
        <v>73.937652413470275</v>
      </c>
    </row>
    <row r="178" spans="1:6" ht="12.75" customHeight="1" x14ac:dyDescent="0.2">
      <c r="A178" s="53">
        <v>3231</v>
      </c>
      <c r="B178" s="85" t="s">
        <v>398</v>
      </c>
      <c r="C178" s="50" t="s">
        <v>399</v>
      </c>
      <c r="D178" s="242">
        <v>14898.75</v>
      </c>
      <c r="E178" s="242">
        <v>4227.84</v>
      </c>
      <c r="F178" s="52">
        <f t="shared" si="31"/>
        <v>28.377145733702491</v>
      </c>
    </row>
    <row r="179" spans="1:6" ht="12.75" customHeight="1" x14ac:dyDescent="0.2">
      <c r="A179" s="53">
        <v>3232</v>
      </c>
      <c r="B179" s="85" t="s">
        <v>400</v>
      </c>
      <c r="C179" s="50" t="s">
        <v>401</v>
      </c>
      <c r="D179" s="242">
        <v>854</v>
      </c>
      <c r="E179" s="242">
        <v>0</v>
      </c>
      <c r="F179" s="52">
        <f t="shared" si="31"/>
        <v>0</v>
      </c>
    </row>
    <row r="180" spans="1:6" ht="12.75" customHeight="1" x14ac:dyDescent="0.2">
      <c r="A180" s="53">
        <v>3233</v>
      </c>
      <c r="B180" s="85" t="s">
        <v>402</v>
      </c>
      <c r="C180" s="50" t="s">
        <v>403</v>
      </c>
      <c r="D180" s="242">
        <v>385.61</v>
      </c>
      <c r="E180" s="242">
        <v>551.37</v>
      </c>
      <c r="F180" s="52">
        <f t="shared" si="31"/>
        <v>142.98643707372733</v>
      </c>
    </row>
    <row r="181" spans="1:6" ht="12.75" customHeight="1" x14ac:dyDescent="0.2">
      <c r="A181" s="53">
        <v>3234</v>
      </c>
      <c r="B181" s="85" t="s">
        <v>404</v>
      </c>
      <c r="C181" s="50" t="s">
        <v>405</v>
      </c>
      <c r="D181" s="242">
        <v>11284.92</v>
      </c>
      <c r="E181" s="242">
        <v>11299.83</v>
      </c>
      <c r="F181" s="52">
        <f t="shared" si="31"/>
        <v>100.13212322284961</v>
      </c>
    </row>
    <row r="182" spans="1:6" ht="12.75" customHeight="1" x14ac:dyDescent="0.2">
      <c r="A182" s="53">
        <v>3235</v>
      </c>
      <c r="B182" s="85" t="s">
        <v>406</v>
      </c>
      <c r="C182" s="50" t="s">
        <v>407</v>
      </c>
      <c r="D182" s="242">
        <v>47.78</v>
      </c>
      <c r="E182" s="242">
        <v>0</v>
      </c>
      <c r="F182" s="52">
        <f t="shared" si="31"/>
        <v>0</v>
      </c>
    </row>
    <row r="183" spans="1:6" ht="12.75" customHeight="1" x14ac:dyDescent="0.2">
      <c r="A183" s="53">
        <v>3236</v>
      </c>
      <c r="B183" s="85" t="s">
        <v>408</v>
      </c>
      <c r="C183" s="50" t="s">
        <v>409</v>
      </c>
      <c r="D183" s="242">
        <v>3822.24</v>
      </c>
      <c r="E183" s="242">
        <v>4778.1000000000004</v>
      </c>
      <c r="F183" s="52">
        <f t="shared" si="31"/>
        <v>125.00784880070326</v>
      </c>
    </row>
    <row r="184" spans="1:6" ht="12.75" customHeight="1" x14ac:dyDescent="0.2">
      <c r="A184" s="53">
        <v>3237</v>
      </c>
      <c r="B184" s="85" t="s">
        <v>410</v>
      </c>
      <c r="C184" s="50" t="s">
        <v>411</v>
      </c>
      <c r="D184" s="242">
        <v>229.81</v>
      </c>
      <c r="E184" s="242">
        <v>305.64999999999998</v>
      </c>
      <c r="F184" s="52">
        <f t="shared" si="31"/>
        <v>133.00117488359948</v>
      </c>
    </row>
    <row r="185" spans="1:6" ht="12.75" customHeight="1" x14ac:dyDescent="0.2">
      <c r="A185" s="53">
        <v>3238</v>
      </c>
      <c r="B185" s="85" t="s">
        <v>412</v>
      </c>
      <c r="C185" s="50" t="s">
        <v>413</v>
      </c>
      <c r="D185" s="242">
        <v>2387.8000000000002</v>
      </c>
      <c r="E185" s="242">
        <v>2541.54</v>
      </c>
      <c r="F185" s="52">
        <f t="shared" si="31"/>
        <v>106.43856269369294</v>
      </c>
    </row>
    <row r="186" spans="1:6" ht="12.75" customHeight="1" x14ac:dyDescent="0.2">
      <c r="A186" s="53">
        <v>3239</v>
      </c>
      <c r="B186" s="85" t="s">
        <v>414</v>
      </c>
      <c r="C186" s="50" t="s">
        <v>415</v>
      </c>
      <c r="D186" s="242">
        <v>4028.65</v>
      </c>
      <c r="E186" s="242">
        <v>4347.29</v>
      </c>
      <c r="F186" s="52">
        <f t="shared" si="31"/>
        <v>107.90934928574087</v>
      </c>
    </row>
    <row r="187" spans="1:6" ht="12.75" customHeight="1" x14ac:dyDescent="0.2">
      <c r="A187" s="53">
        <v>324</v>
      </c>
      <c r="B187" s="85" t="s">
        <v>416</v>
      </c>
      <c r="C187" s="50" t="s">
        <v>417</v>
      </c>
      <c r="D187" s="242">
        <v>5603.5</v>
      </c>
      <c r="E187" s="242">
        <v>60.65</v>
      </c>
      <c r="F187" s="52">
        <f t="shared" si="31"/>
        <v>1.0823592397608637</v>
      </c>
    </row>
    <row r="188" spans="1:6" ht="12.75" customHeight="1" x14ac:dyDescent="0.2">
      <c r="A188" s="53">
        <v>329</v>
      </c>
      <c r="B188" s="85" t="s">
        <v>418</v>
      </c>
      <c r="C188" s="50" t="s">
        <v>419</v>
      </c>
      <c r="D188" s="51">
        <f t="shared" ref="D188:E188" si="43">SUM(D189:D195)</f>
        <v>12507.050000000001</v>
      </c>
      <c r="E188" s="51">
        <f t="shared" si="43"/>
        <v>7253.44</v>
      </c>
      <c r="F188" s="52">
        <f t="shared" si="31"/>
        <v>57.994810926637363</v>
      </c>
    </row>
    <row r="189" spans="1:6" ht="12.75" customHeight="1" x14ac:dyDescent="0.2">
      <c r="A189" s="53">
        <v>3291</v>
      </c>
      <c r="B189" s="232" t="s">
        <v>420</v>
      </c>
      <c r="C189" s="50" t="s">
        <v>421</v>
      </c>
      <c r="D189" s="242">
        <v>331.8</v>
      </c>
      <c r="E189" s="242">
        <v>564.05999999999995</v>
      </c>
      <c r="F189" s="52">
        <f t="shared" si="31"/>
        <v>169.99999999999997</v>
      </c>
    </row>
    <row r="190" spans="1:6" ht="12.75" customHeight="1" x14ac:dyDescent="0.2">
      <c r="A190" s="53">
        <v>3292</v>
      </c>
      <c r="B190" s="85" t="s">
        <v>422</v>
      </c>
      <c r="C190" s="50" t="s">
        <v>423</v>
      </c>
      <c r="D190" s="242">
        <v>1869.16</v>
      </c>
      <c r="E190" s="242">
        <v>1650</v>
      </c>
      <c r="F190" s="52">
        <f t="shared" si="31"/>
        <v>88.274947035031772</v>
      </c>
    </row>
    <row r="191" spans="1:6" ht="12.75" customHeight="1" x14ac:dyDescent="0.2">
      <c r="A191" s="53">
        <v>3293</v>
      </c>
      <c r="B191" s="85" t="s">
        <v>424</v>
      </c>
      <c r="C191" s="50" t="s">
        <v>425</v>
      </c>
      <c r="D191" s="242">
        <v>2670.91</v>
      </c>
      <c r="E191" s="242">
        <v>2880.91</v>
      </c>
      <c r="F191" s="52">
        <f t="shared" si="31"/>
        <v>107.86248881467364</v>
      </c>
    </row>
    <row r="192" spans="1:6" ht="12.75" customHeight="1" x14ac:dyDescent="0.2">
      <c r="A192" s="53">
        <v>3294</v>
      </c>
      <c r="B192" s="85" t="s">
        <v>426</v>
      </c>
      <c r="C192" s="50" t="s">
        <v>427</v>
      </c>
      <c r="D192" s="242">
        <v>35</v>
      </c>
      <c r="E192" s="242">
        <v>35</v>
      </c>
      <c r="F192" s="52">
        <f t="shared" si="31"/>
        <v>100</v>
      </c>
    </row>
    <row r="193" spans="1:6" ht="12.75" customHeight="1" x14ac:dyDescent="0.2">
      <c r="A193" s="53">
        <v>3295</v>
      </c>
      <c r="B193" s="85" t="s">
        <v>428</v>
      </c>
      <c r="C193" s="50" t="s">
        <v>429</v>
      </c>
      <c r="D193" s="242">
        <v>677.32</v>
      </c>
      <c r="E193" s="242">
        <v>150.43</v>
      </c>
      <c r="F193" s="52">
        <f t="shared" si="31"/>
        <v>22.209590739975198</v>
      </c>
    </row>
    <row r="194" spans="1:6" ht="12.75" customHeight="1" x14ac:dyDescent="0.2">
      <c r="A194" s="53" t="s">
        <v>430</v>
      </c>
      <c r="B194" s="85" t="s">
        <v>431</v>
      </c>
      <c r="C194" s="50" t="s">
        <v>430</v>
      </c>
      <c r="D194" s="242">
        <v>3882.08</v>
      </c>
      <c r="E194" s="242">
        <v>0</v>
      </c>
      <c r="F194" s="52">
        <f t="shared" si="31"/>
        <v>0</v>
      </c>
    </row>
    <row r="195" spans="1:6" ht="12.75" customHeight="1" x14ac:dyDescent="0.2">
      <c r="A195" s="53">
        <v>3299</v>
      </c>
      <c r="B195" s="85" t="s">
        <v>432</v>
      </c>
      <c r="C195" s="50" t="s">
        <v>433</v>
      </c>
      <c r="D195" s="242">
        <v>3040.78</v>
      </c>
      <c r="E195" s="242">
        <v>1973.04</v>
      </c>
      <c r="F195" s="52">
        <f t="shared" si="31"/>
        <v>64.885983201678513</v>
      </c>
    </row>
    <row r="196" spans="1:6" ht="12.75" customHeight="1" x14ac:dyDescent="0.2">
      <c r="A196" s="53">
        <v>34</v>
      </c>
      <c r="B196" s="232" t="s">
        <v>434</v>
      </c>
      <c r="C196" s="50" t="s">
        <v>435</v>
      </c>
      <c r="D196" s="51">
        <f t="shared" ref="D196:E196" si="44">D197+D202+D210</f>
        <v>2408.42</v>
      </c>
      <c r="E196" s="51">
        <f t="shared" si="44"/>
        <v>34.92</v>
      </c>
      <c r="F196" s="52">
        <f t="shared" si="31"/>
        <v>1.4499132211159182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2408.42</v>
      </c>
      <c r="E210" s="51">
        <f t="shared" si="47"/>
        <v>34.92</v>
      </c>
      <c r="F210" s="52">
        <f t="shared" si="31"/>
        <v>1.4499132211159182</v>
      </c>
    </row>
    <row r="211" spans="1:6" ht="12.75" customHeight="1" x14ac:dyDescent="0.2">
      <c r="A211" s="53">
        <v>3431</v>
      </c>
      <c r="B211" s="232" t="s">
        <v>464</v>
      </c>
      <c r="C211" s="50" t="s">
        <v>465</v>
      </c>
      <c r="D211" s="242">
        <v>0</v>
      </c>
      <c r="E211" s="242"/>
      <c r="F211" s="52" t="str">
        <f t="shared" si="31"/>
        <v>-</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2408.42</v>
      </c>
      <c r="E213" s="242">
        <v>34.92</v>
      </c>
      <c r="F213" s="52">
        <f t="shared" si="31"/>
        <v>1.4499132211159182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1682.52</v>
      </c>
      <c r="E263" s="51">
        <f t="shared" si="68"/>
        <v>1653.78</v>
      </c>
      <c r="F263" s="52">
        <f t="shared" ref="F263:F267" si="69">IF(D263&lt;&gt;0,IF(E263/D263&gt;=100,"&gt;&gt;100",E263/D263*100),"-")</f>
        <v>98.291847942372158</v>
      </c>
    </row>
    <row r="264" spans="1:6" ht="12.75" customHeight="1" x14ac:dyDescent="0.2">
      <c r="A264" s="53">
        <v>381</v>
      </c>
      <c r="B264" s="85" t="s">
        <v>566</v>
      </c>
      <c r="C264" s="50" t="s">
        <v>567</v>
      </c>
      <c r="D264" s="51">
        <f t="shared" ref="D264:E264" si="70">SUM(D265:D267)</f>
        <v>1682.52</v>
      </c>
      <c r="E264" s="51">
        <f t="shared" si="70"/>
        <v>1653.78</v>
      </c>
      <c r="F264" s="52">
        <f t="shared" si="69"/>
        <v>98.291847942372158</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1682.52</v>
      </c>
      <c r="E266" s="242">
        <v>1653.78</v>
      </c>
      <c r="F266" s="52">
        <f t="shared" si="69"/>
        <v>98.291847942372158</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2009905.6</v>
      </c>
      <c r="E289" s="51">
        <f t="shared" si="79"/>
        <v>2371455.61</v>
      </c>
      <c r="F289" s="52">
        <f t="shared" si="76"/>
        <v>117.98840751525842</v>
      </c>
    </row>
    <row r="290" spans="1:6" ht="12.75" customHeight="1" x14ac:dyDescent="0.2">
      <c r="A290" s="53" t="s">
        <v>607</v>
      </c>
      <c r="B290" s="85" t="s">
        <v>618</v>
      </c>
      <c r="C290" s="50" t="s">
        <v>619</v>
      </c>
      <c r="D290" s="51">
        <f>IF(D6&gt;=D289,D6-D289,0)</f>
        <v>0</v>
      </c>
      <c r="E290" s="51">
        <f>IF(E6&gt;=E289,E6-E289,0)</f>
        <v>11814.010000000242</v>
      </c>
      <c r="F290" s="52" t="str">
        <f t="shared" si="76"/>
        <v>-</v>
      </c>
    </row>
    <row r="291" spans="1:6" ht="12.75" customHeight="1" x14ac:dyDescent="0.2">
      <c r="A291" s="53" t="s">
        <v>607</v>
      </c>
      <c r="B291" s="85" t="s">
        <v>620</v>
      </c>
      <c r="C291" s="50" t="s">
        <v>621</v>
      </c>
      <c r="D291" s="51">
        <f>IF(D289&gt;=D6,D289-D6,0)</f>
        <v>3724.9799999999814</v>
      </c>
      <c r="E291" s="51">
        <f>IF(E289&gt;=E6,E289-E6,0)</f>
        <v>0</v>
      </c>
      <c r="F291" s="52">
        <f t="shared" si="76"/>
        <v>0</v>
      </c>
    </row>
    <row r="292" spans="1:6" ht="12.75" customHeight="1" x14ac:dyDescent="0.2">
      <c r="A292" s="53">
        <v>92211</v>
      </c>
      <c r="B292" s="85" t="s">
        <v>622</v>
      </c>
      <c r="C292" s="50" t="s">
        <v>623</v>
      </c>
      <c r="D292" s="242">
        <v>284653.03999999998</v>
      </c>
      <c r="E292" s="242">
        <v>26643.62</v>
      </c>
      <c r="F292" s="52">
        <f t="shared" si="76"/>
        <v>9.3600335341579353</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2075.46</v>
      </c>
      <c r="E294" s="242">
        <v>2431.2800000000002</v>
      </c>
      <c r="F294" s="52">
        <f t="shared" si="76"/>
        <v>117.14415117612482</v>
      </c>
    </row>
    <row r="295" spans="1:6" ht="24" x14ac:dyDescent="0.2">
      <c r="A295" s="53">
        <v>9661</v>
      </c>
      <c r="B295" s="85" t="s">
        <v>628</v>
      </c>
      <c r="C295" s="50" t="s">
        <v>629</v>
      </c>
      <c r="D295" s="242">
        <v>2075.46</v>
      </c>
      <c r="E295" s="242">
        <v>2431.2800000000002</v>
      </c>
      <c r="F295" s="52">
        <f t="shared" si="76"/>
        <v>117.14415117612482</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4383.71</v>
      </c>
      <c r="E350" s="51">
        <f t="shared" si="95"/>
        <v>2515.5100000000002</v>
      </c>
      <c r="F350" s="52">
        <f t="shared" si="81"/>
        <v>57.383129814700339</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4383.71</v>
      </c>
      <c r="E363" s="51">
        <f t="shared" si="99"/>
        <v>2515.5100000000002</v>
      </c>
      <c r="F363" s="52">
        <f t="shared" si="81"/>
        <v>57.383129814700339</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3323.04</v>
      </c>
      <c r="E369" s="51">
        <f t="shared" si="101"/>
        <v>2515.5100000000002</v>
      </c>
      <c r="F369" s="52">
        <f t="shared" si="81"/>
        <v>75.699058693244751</v>
      </c>
    </row>
    <row r="370" spans="1:6" ht="12.75" customHeight="1" x14ac:dyDescent="0.2">
      <c r="A370" s="53">
        <v>4221</v>
      </c>
      <c r="B370" s="85" t="s">
        <v>673</v>
      </c>
      <c r="C370" s="50" t="s">
        <v>765</v>
      </c>
      <c r="D370" s="242">
        <v>3323.04</v>
      </c>
      <c r="E370" s="242">
        <v>2515.5100000000002</v>
      </c>
      <c r="F370" s="52">
        <f t="shared" si="81"/>
        <v>75.699058693244751</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0</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1060.67</v>
      </c>
      <c r="E383" s="51">
        <f t="shared" si="103"/>
        <v>0</v>
      </c>
      <c r="F383" s="52">
        <f t="shared" si="81"/>
        <v>0</v>
      </c>
    </row>
    <row r="384" spans="1:6" ht="12.75" customHeight="1" x14ac:dyDescent="0.2">
      <c r="A384" s="53">
        <v>4241</v>
      </c>
      <c r="B384" s="85" t="s">
        <v>782</v>
      </c>
      <c r="C384" s="50" t="s">
        <v>783</v>
      </c>
      <c r="D384" s="242">
        <v>1060.67</v>
      </c>
      <c r="E384" s="242">
        <v>0</v>
      </c>
      <c r="F384" s="52">
        <f t="shared" si="81"/>
        <v>0</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4383.71</v>
      </c>
      <c r="E408" s="51">
        <f t="shared" si="111"/>
        <v>2515.5100000000002</v>
      </c>
      <c r="F408" s="52">
        <f t="shared" si="81"/>
        <v>57.383129814700339</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258778.48</v>
      </c>
      <c r="E410" s="242">
        <v>10191.43</v>
      </c>
      <c r="F410" s="52">
        <f t="shared" si="81"/>
        <v>3.9382834306778527</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2006180.62</v>
      </c>
      <c r="E412" s="51">
        <f>E6+E298</f>
        <v>2383269.62</v>
      </c>
      <c r="F412" s="52">
        <f t="shared" si="81"/>
        <v>118.79636341018987</v>
      </c>
    </row>
    <row r="413" spans="1:6" ht="12.75" customHeight="1" x14ac:dyDescent="0.2">
      <c r="A413" s="53" t="s">
        <v>607</v>
      </c>
      <c r="B413" s="85" t="s">
        <v>830</v>
      </c>
      <c r="C413" s="50" t="s">
        <v>831</v>
      </c>
      <c r="D413" s="51">
        <f t="shared" ref="D413:E413" si="112">D289+D350</f>
        <v>2014289.31</v>
      </c>
      <c r="E413" s="51">
        <f t="shared" si="112"/>
        <v>2373971.1199999996</v>
      </c>
      <c r="F413" s="52">
        <f t="shared" si="81"/>
        <v>117.8565118830919</v>
      </c>
    </row>
    <row r="414" spans="1:6" ht="12.75" customHeight="1" x14ac:dyDescent="0.2">
      <c r="A414" s="53" t="s">
        <v>607</v>
      </c>
      <c r="B414" s="85" t="s">
        <v>832</v>
      </c>
      <c r="C414" s="50" t="s">
        <v>833</v>
      </c>
      <c r="D414" s="51">
        <f t="shared" ref="D414:E414" si="113">IF(D412&gt;=D413,D412-D413,0)</f>
        <v>0</v>
      </c>
      <c r="E414" s="51">
        <f t="shared" si="113"/>
        <v>9298.5000000004657</v>
      </c>
      <c r="F414" s="52" t="str">
        <f t="shared" si="81"/>
        <v>-</v>
      </c>
    </row>
    <row r="415" spans="1:6" ht="12.75" customHeight="1" x14ac:dyDescent="0.2">
      <c r="A415" s="53" t="s">
        <v>607</v>
      </c>
      <c r="B415" s="85" t="s">
        <v>834</v>
      </c>
      <c r="C415" s="50" t="s">
        <v>835</v>
      </c>
      <c r="D415" s="51">
        <f t="shared" ref="D415:E415" si="114">IF(D413&gt;=D412,D413-D412,0)</f>
        <v>8108.6899999999441</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25874.559999999969</v>
      </c>
      <c r="E416" s="51">
        <f t="shared" si="115"/>
        <v>16452.189999999999</v>
      </c>
      <c r="F416" s="52">
        <f t="shared" si="81"/>
        <v>63.584424237552327</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2075.46</v>
      </c>
      <c r="E418" s="62">
        <f t="shared" si="117"/>
        <v>2431.2800000000002</v>
      </c>
      <c r="F418" s="57">
        <f t="shared" si="81"/>
        <v>117.14415117612482</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2006180.62</v>
      </c>
      <c r="E639" s="51">
        <f t="shared" si="180"/>
        <v>2383269.62</v>
      </c>
      <c r="F639" s="52">
        <f t="shared" si="119"/>
        <v>118.79636341018987</v>
      </c>
    </row>
    <row r="640" spans="1:6" ht="12.75" customHeight="1" x14ac:dyDescent="0.2">
      <c r="A640" s="53" t="s">
        <v>607</v>
      </c>
      <c r="B640" s="85" t="s">
        <v>1276</v>
      </c>
      <c r="C640" s="50" t="s">
        <v>1277</v>
      </c>
      <c r="D640" s="51">
        <f t="shared" ref="D640:E640" si="181">D413+D528</f>
        <v>2014289.31</v>
      </c>
      <c r="E640" s="51">
        <f t="shared" si="181"/>
        <v>2373971.1199999996</v>
      </c>
      <c r="F640" s="52">
        <f t="shared" si="119"/>
        <v>117.8565118830919</v>
      </c>
    </row>
    <row r="641" spans="1:6" ht="12.75" customHeight="1" x14ac:dyDescent="0.2">
      <c r="A641" s="53" t="s">
        <v>607</v>
      </c>
      <c r="B641" s="85" t="s">
        <v>1278</v>
      </c>
      <c r="C641" s="50" t="s">
        <v>1279</v>
      </c>
      <c r="D641" s="51">
        <f t="shared" ref="D641:E641" si="182">IF(D639&gt;=D640,D639-D640,0)</f>
        <v>0</v>
      </c>
      <c r="E641" s="51">
        <f t="shared" si="182"/>
        <v>9298.5000000004657</v>
      </c>
      <c r="F641" s="52" t="str">
        <f t="shared" si="119"/>
        <v>-</v>
      </c>
    </row>
    <row r="642" spans="1:6" ht="12.75" customHeight="1" x14ac:dyDescent="0.2">
      <c r="A642" s="53" t="s">
        <v>607</v>
      </c>
      <c r="B642" s="85" t="s">
        <v>1280</v>
      </c>
      <c r="C642" s="50" t="s">
        <v>1281</v>
      </c>
      <c r="D642" s="51">
        <f t="shared" ref="D642:E642" si="183">IF(D640&gt;=D639,D640-D639,0)</f>
        <v>8108.6899999999441</v>
      </c>
      <c r="E642" s="51">
        <f t="shared" si="183"/>
        <v>0</v>
      </c>
      <c r="F642" s="52">
        <f t="shared" si="119"/>
        <v>0</v>
      </c>
    </row>
    <row r="643" spans="1:6" ht="24" x14ac:dyDescent="0.2">
      <c r="A643" s="60" t="s">
        <v>1282</v>
      </c>
      <c r="B643" s="85" t="s">
        <v>1283</v>
      </c>
      <c r="C643" s="61" t="s">
        <v>1282</v>
      </c>
      <c r="D643" s="51">
        <f t="shared" ref="D643:E643" si="184">IF(D416-D417+D637-D638&gt;=0,D416-D417+D637-D638,0)</f>
        <v>25874.559999999969</v>
      </c>
      <c r="E643" s="51">
        <f t="shared" si="184"/>
        <v>16452.189999999999</v>
      </c>
      <c r="F643" s="52">
        <f t="shared" si="119"/>
        <v>63.584424237552327</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17765.870000000024</v>
      </c>
      <c r="E645" s="51">
        <f t="shared" si="186"/>
        <v>25750.690000000464</v>
      </c>
      <c r="F645" s="52">
        <f t="shared" si="119"/>
        <v>144.94471703328026</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160042.87</v>
      </c>
      <c r="E647" s="243">
        <v>181550.27</v>
      </c>
      <c r="F647" s="57">
        <f t="shared" si="119"/>
        <v>113.43852431539123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362.7</v>
      </c>
      <c r="E650" s="242">
        <v>0</v>
      </c>
      <c r="F650" s="52">
        <f t="shared" si="188"/>
        <v>0</v>
      </c>
    </row>
    <row r="651" spans="1:6" ht="12.75" customHeight="1" x14ac:dyDescent="0.2">
      <c r="A651" s="53" t="s">
        <v>1297</v>
      </c>
      <c r="B651" s="85" t="s">
        <v>1298</v>
      </c>
      <c r="C651" s="50" t="s">
        <v>1297</v>
      </c>
      <c r="D651" s="242">
        <v>362.7</v>
      </c>
      <c r="E651" s="242">
        <v>0</v>
      </c>
      <c r="F651" s="52">
        <f t="shared" si="188"/>
        <v>0</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79</v>
      </c>
      <c r="E654" s="262">
        <v>81</v>
      </c>
      <c r="F654" s="52">
        <f t="shared" si="188"/>
        <v>102.53164556962024</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76</v>
      </c>
      <c r="E656" s="262">
        <v>74</v>
      </c>
      <c r="F656" s="52">
        <f t="shared" si="188"/>
        <v>97.368421052631575</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1828535.71</v>
      </c>
      <c r="E675" s="242">
        <v>2211104.1</v>
      </c>
      <c r="F675" s="52">
        <f t="shared" si="188"/>
        <v>120.92211751226888</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797</v>
      </c>
      <c r="E677" s="242">
        <v>797</v>
      </c>
      <c r="F677" s="52">
        <f t="shared" si="188"/>
        <v>100</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5958</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0</v>
      </c>
      <c r="F716" s="52" t="str">
        <f t="shared" si="188"/>
        <v>-</v>
      </c>
    </row>
    <row r="717" spans="1:6" ht="12.75" customHeight="1" x14ac:dyDescent="0.2">
      <c r="A717" s="53">
        <v>31215</v>
      </c>
      <c r="B717" s="85" t="s">
        <v>1412</v>
      </c>
      <c r="C717" s="50" t="s">
        <v>1413</v>
      </c>
      <c r="D717" s="242">
        <v>0</v>
      </c>
      <c r="E717" s="242">
        <v>0</v>
      </c>
      <c r="F717" s="52" t="str">
        <f t="shared" si="188"/>
        <v>-</v>
      </c>
    </row>
    <row r="718" spans="1:6" ht="12.75" customHeight="1" x14ac:dyDescent="0.2">
      <c r="A718" s="53">
        <v>32121</v>
      </c>
      <c r="B718" s="85" t="s">
        <v>1414</v>
      </c>
      <c r="C718" s="50" t="s">
        <v>1415</v>
      </c>
      <c r="D718" s="242">
        <v>0</v>
      </c>
      <c r="E718" s="242">
        <v>0</v>
      </c>
      <c r="F718" s="52" t="str">
        <f t="shared" si="188"/>
        <v>-</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0</v>
      </c>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v>0</v>
      </c>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869338.77</v>
      </c>
      <c r="E6" s="229">
        <f t="shared" si="0"/>
        <v>830434.71</v>
      </c>
      <c r="F6" s="230">
        <f t="shared" ref="F6:F260" si="1">IF(D6&gt;0,IF(E6/D6&gt;=100,"&gt;&gt;100",E6/D6*100),"-")</f>
        <v>95.524867710662434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665809.36</v>
      </c>
      <c r="E7" s="104">
        <f t="shared" si="2"/>
        <v>596105.26</v>
      </c>
      <c r="F7" s="93">
        <f t="shared" si="1"/>
        <v>89.530922184692628</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665809.36</v>
      </c>
      <c r="E12" s="104">
        <f t="shared" si="3"/>
        <v>596105.26</v>
      </c>
      <c r="F12" s="93">
        <f t="shared" si="1"/>
        <v>89.530922184692628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627377.65999999992</v>
      </c>
      <c r="E13" s="104">
        <f t="shared" si="4"/>
        <v>565170.82999999996</v>
      </c>
      <c r="F13" s="93">
        <f t="shared" si="1"/>
        <v>90.084627814130329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837196.2</v>
      </c>
      <c r="E15" s="247">
        <v>837196.2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35574.910000000003</v>
      </c>
      <c r="E17" s="247">
        <v>35574.910000000003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245393.45</v>
      </c>
      <c r="E18" s="247">
        <v>307600.28000000003</v>
      </c>
      <c r="F18" s="93">
        <f t="shared" si="1"/>
        <v>125.3498330945671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33678.26999999996</v>
      </c>
      <c r="E19" s="104">
        <f t="shared" si="5"/>
        <v>25382.230000000098</v>
      </c>
      <c r="F19" s="93">
        <f t="shared" si="1"/>
        <v>75.36678695194297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320985.8</v>
      </c>
      <c r="E20" s="247">
        <v>401192.27</v>
      </c>
      <c r="F20" s="93">
        <f t="shared" si="1"/>
        <v>124.98754462035393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16114.7</v>
      </c>
      <c r="E21" s="247">
        <v>16114.7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21601.41</v>
      </c>
      <c r="E22" s="247">
        <v>21601.41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29189.53</v>
      </c>
      <c r="E23" s="247">
        <v>29189.53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1201.1400000000001</v>
      </c>
      <c r="E24" s="247">
        <v>1201.1400000000001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28794.31</v>
      </c>
      <c r="E25" s="247">
        <v>29970.33</v>
      </c>
      <c r="F25" s="93">
        <f t="shared" si="1"/>
        <v>104.08420969281778</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16562.34</v>
      </c>
      <c r="E26" s="247">
        <v>16871.330000000002</v>
      </c>
      <c r="F26" s="93">
        <f t="shared" si="1"/>
        <v>101.86561802257413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400770.96</v>
      </c>
      <c r="E28" s="247">
        <v>490758.48</v>
      </c>
      <c r="F28" s="93">
        <f t="shared" si="1"/>
        <v>122.45360292572096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4753.43</v>
      </c>
      <c r="E35" s="104">
        <f t="shared" si="7"/>
        <v>5552.2000000000007</v>
      </c>
      <c r="F35" s="93">
        <f t="shared" si="1"/>
        <v>116.80407621443885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21382</v>
      </c>
      <c r="E36" s="247">
        <v>22180.77</v>
      </c>
      <c r="F36" s="93">
        <f t="shared" si="1"/>
        <v>103.73571228135816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16628.57</v>
      </c>
      <c r="E40" s="247">
        <v>16628.57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102807.9</v>
      </c>
      <c r="E54" s="247">
        <v>103392.63</v>
      </c>
      <c r="F54" s="93">
        <f t="shared" si="1"/>
        <v>100.56875979375125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102807.9</v>
      </c>
      <c r="E55" s="247">
        <v>103392.63</v>
      </c>
      <c r="F55" s="93">
        <f t="shared" si="1"/>
        <v>100.56875979375125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203529.41</v>
      </c>
      <c r="E68" s="104">
        <f t="shared" si="13"/>
        <v>234329.44999999998</v>
      </c>
      <c r="F68" s="93">
        <f t="shared" si="1"/>
        <v>115.13296776126849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5470.83</v>
      </c>
      <c r="E78" s="104">
        <f>E79+SUM(E82:E84)-E85+E86</f>
        <v>10081.81</v>
      </c>
      <c r="F78" s="93">
        <f t="shared" si="1"/>
        <v>184.28300641767336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5470.83</v>
      </c>
      <c r="E86" s="247">
        <v>10081.81</v>
      </c>
      <c r="F86" s="93">
        <f t="shared" si="1"/>
        <v>184.28300641767336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38015.71</v>
      </c>
      <c r="E146" s="104">
        <f t="shared" si="26"/>
        <v>42697.37</v>
      </c>
      <c r="F146" s="93">
        <f t="shared" si="1"/>
        <v>112.31506658694525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1078.25</v>
      </c>
      <c r="E149" s="104">
        <f t="shared" si="27"/>
        <v>3184.79</v>
      </c>
      <c r="F149" s="93">
        <f t="shared" si="1"/>
        <v>295.36656619522375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1078.25</v>
      </c>
      <c r="E157" s="247">
        <v>3184.79</v>
      </c>
      <c r="F157" s="93">
        <f t="shared" si="1"/>
        <v>295.36656619522375</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v>15</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2075.4299999999998</v>
      </c>
      <c r="E160" s="247">
        <v>2416.25</v>
      </c>
      <c r="F160" s="93">
        <f t="shared" si="1"/>
        <v>116.42165719874917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34862.03</v>
      </c>
      <c r="E161" s="247">
        <v>37081.33</v>
      </c>
      <c r="F161" s="93">
        <f t="shared" si="1"/>
        <v>106.36595172455534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160042.87</v>
      </c>
      <c r="E170" s="104">
        <f t="shared" si="29"/>
        <v>181550.27</v>
      </c>
      <c r="F170" s="93">
        <f t="shared" si="1"/>
        <v>113.43852431539123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160042.87</v>
      </c>
      <c r="E173" s="247">
        <v>181550.27</v>
      </c>
      <c r="F173" s="93">
        <f t="shared" si="1"/>
        <v>113.43852431539123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869338.77</v>
      </c>
      <c r="E175" s="104">
        <f t="shared" si="30"/>
        <v>830434.71</v>
      </c>
      <c r="F175" s="93">
        <f t="shared" si="1"/>
        <v>95.524867710662434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183688.12</v>
      </c>
      <c r="E176" s="104">
        <f t="shared" si="31"/>
        <v>206147.47999999998</v>
      </c>
      <c r="F176" s="93">
        <f t="shared" si="1"/>
        <v>112.22689850601115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183688.12</v>
      </c>
      <c r="E177" s="104">
        <f t="shared" si="32"/>
        <v>206147.47999999998</v>
      </c>
      <c r="F177" s="93">
        <f t="shared" si="1"/>
        <v>112.22689850601115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160271.07999999999</v>
      </c>
      <c r="E178" s="247">
        <v>182990.27</v>
      </c>
      <c r="F178" s="93">
        <f t="shared" si="1"/>
        <v>114.17547694818056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19974.95</v>
      </c>
      <c r="E179" s="247">
        <v>16316.25</v>
      </c>
      <c r="F179" s="93">
        <f t="shared" si="1"/>
        <v>81.683558657218157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0.32</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0.32</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3441.77</v>
      </c>
      <c r="E188" s="247">
        <v>6840.96</v>
      </c>
      <c r="F188" s="93">
        <f t="shared" si="1"/>
        <v>198.76284586128651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685650.65</v>
      </c>
      <c r="E237" s="104">
        <f t="shared" si="41"/>
        <v>624287.23</v>
      </c>
      <c r="F237" s="93">
        <f t="shared" si="1"/>
        <v>91.050337369329398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665809.32000000007</v>
      </c>
      <c r="E238" s="104">
        <f t="shared" si="42"/>
        <v>596105.26</v>
      </c>
      <c r="F238" s="93">
        <f t="shared" si="1"/>
        <v>89.530927563465156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665809.32000000007</v>
      </c>
      <c r="E239" s="104">
        <f t="shared" si="43"/>
        <v>596105.26</v>
      </c>
      <c r="F239" s="93">
        <f t="shared" si="1"/>
        <v>89.530927563465156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644570.17000000004</v>
      </c>
      <c r="E240" s="247">
        <v>580994.66</v>
      </c>
      <c r="F240" s="93">
        <f t="shared" si="1"/>
        <v>90.136758888485318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21239.15</v>
      </c>
      <c r="E241" s="247">
        <v>15110.6</v>
      </c>
      <c r="F241" s="93">
        <f t="shared" si="1"/>
        <v>71.145031698537835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17765.869999999995</v>
      </c>
      <c r="E245" s="104">
        <f t="shared" si="45"/>
        <v>25750.69</v>
      </c>
      <c r="F245" s="93">
        <f t="shared" si="1"/>
        <v>144.9447170332779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280928.06</v>
      </c>
      <c r="E246" s="104">
        <f t="shared" si="46"/>
        <v>46195.31</v>
      </c>
      <c r="F246" s="93">
        <f t="shared" si="1"/>
        <v>16.443821952139633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280928.06</v>
      </c>
      <c r="E247" s="247">
        <v>46195.31</v>
      </c>
      <c r="F247" s="93">
        <f t="shared" si="1"/>
        <v>16.443821952139633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263162.19</v>
      </c>
      <c r="E250" s="104">
        <f t="shared" si="47"/>
        <v>20444.62</v>
      </c>
      <c r="F250" s="93">
        <f t="shared" si="1"/>
        <v>7.7688287971763721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263162.19</v>
      </c>
      <c r="E252" s="247">
        <v>20444.62</v>
      </c>
      <c r="F252" s="93">
        <f t="shared" si="1"/>
        <v>7.7688287971763721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2075.46</v>
      </c>
      <c r="E255" s="247">
        <v>2431.2800000000002</v>
      </c>
      <c r="F255" s="93">
        <f t="shared" si="1"/>
        <v>117.14415117612482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52260.75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52260.75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189</v>
      </c>
      <c r="E264" s="247">
        <v>135</v>
      </c>
      <c r="F264" s="93">
        <f t="shared" si="50"/>
        <v>71.428571428571431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37826.71</v>
      </c>
      <c r="E265" s="247">
        <v>42562.37</v>
      </c>
      <c r="F265" s="93">
        <f t="shared" si="50"/>
        <v>112.51935470993911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5470.83</v>
      </c>
      <c r="E268" s="247">
        <v>10081.81</v>
      </c>
      <c r="F268" s="93">
        <f t="shared" si="50"/>
        <v>184.28300641767336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34862.03</v>
      </c>
      <c r="E286" s="247">
        <v>37081.33</v>
      </c>
      <c r="F286" s="93">
        <f t="shared" si="50"/>
        <v>106.36595172455534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104.52</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183583.6</v>
      </c>
      <c r="E288" s="247">
        <v>206147.48</v>
      </c>
      <c r="F288" s="93">
        <f t="shared" si="50"/>
        <v>112.29079285949291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3441.77</v>
      </c>
      <c r="E302" s="247">
        <v>6840.96</v>
      </c>
      <c r="F302" s="93">
        <f t="shared" si="50"/>
        <v>198.76284586128651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2014289.31</v>
      </c>
      <c r="E114" s="81">
        <f t="shared" si="22"/>
        <v>2373971.12</v>
      </c>
      <c r="F114" s="63">
        <f t="shared" si="1"/>
        <v>117.85651188309191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2014289.31</v>
      </c>
      <c r="E118" s="81">
        <f t="shared" si="24"/>
        <v>2373971.12</v>
      </c>
      <c r="F118" s="63">
        <f t="shared" si="1"/>
        <v>117.85651188309191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2014289.31</v>
      </c>
      <c r="E120" s="249">
        <v>2373971.12</v>
      </c>
      <c r="F120" s="63">
        <f t="shared" si="1"/>
        <v>117.85651188309191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2014289.31</v>
      </c>
      <c r="E141" s="106">
        <f t="shared" si="28"/>
        <v>2373971.12</v>
      </c>
      <c r="F141" s="82">
        <f t="shared" si="1"/>
        <v>117.85651188309191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37215.78</v>
      </c>
      <c r="E5" s="107">
        <f t="shared" si="0"/>
        <v>49051.26</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37215.78</v>
      </c>
      <c r="E22" s="108">
        <f t="shared" si="3"/>
        <v>49051.26</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37215.78</v>
      </c>
      <c r="E23" s="108">
        <f t="shared" si="4"/>
        <v>49051.26</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37215.78</v>
      </c>
      <c r="E25" s="250">
        <v>49051.26</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183688.12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2412995.0999999996</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2410788.5799999996</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2229152.36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171529.57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34.92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10071.73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2206.52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2390535.7400000002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2388329.2200000002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2206433.17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175188.27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35.24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6672.54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2206.52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206147.47999999952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206147.48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206147.48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4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7</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17763</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3222</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2025-01-28T11:58:28Z</cp:lastPrinted>
  <dcterms:created xsi:type="dcterms:W3CDTF">2022-04-01T05:14:30Z</dcterms:created>
  <dcterms:modified xsi:type="dcterms:W3CDTF">2025-01-28T11:59:08Z</dcterms:modified>
</cp:coreProperties>
</file>