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INES 08.24-10.25\Ines\8. MJESEC\"/>
    </mc:Choice>
  </mc:AlternateContent>
  <bookViews>
    <workbookView xWindow="0" yWindow="0" windowWidth="28800" windowHeight="12225" tabRatio="500" activeTab="1"/>
  </bookViews>
  <sheets>
    <sheet name="List1" sheetId="1" r:id="rId1"/>
    <sheet name="List2" sheetId="2" r:id="rId2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44" i="2" l="1"/>
  <c r="K44" i="2"/>
  <c r="K27" i="2"/>
  <c r="L27" i="2"/>
  <c r="M27" i="2"/>
  <c r="L19" i="1" l="1"/>
  <c r="J38" i="1" l="1"/>
  <c r="D38" i="1"/>
  <c r="H34" i="1"/>
  <c r="H33" i="1"/>
  <c r="H31" i="1"/>
  <c r="H28" i="1"/>
  <c r="H27" i="1"/>
  <c r="H26" i="1"/>
  <c r="H25" i="1"/>
  <c r="H24" i="1"/>
  <c r="H23" i="1"/>
  <c r="H22" i="1"/>
  <c r="H21" i="1"/>
  <c r="H20" i="1"/>
  <c r="H19" i="1"/>
  <c r="H17" i="1"/>
  <c r="H15" i="1"/>
  <c r="H14" i="1"/>
  <c r="H13" i="1"/>
  <c r="H11" i="1" l="1"/>
  <c r="H9" i="1"/>
  <c r="H8" i="1"/>
  <c r="H6" i="1"/>
  <c r="H5" i="1"/>
  <c r="H3" i="1"/>
  <c r="F44" i="2"/>
  <c r="D44" i="2"/>
  <c r="F28" i="2"/>
  <c r="E28" i="2"/>
  <c r="D26" i="2"/>
  <c r="D28" i="2" s="1"/>
</calcChain>
</file>

<file path=xl/sharedStrings.xml><?xml version="1.0" encoding="utf-8"?>
<sst xmlns="http://schemas.openxmlformats.org/spreadsheetml/2006/main" count="173" uniqueCount="111">
  <si>
    <t>DECENTRALIZIRANA</t>
  </si>
  <si>
    <t>Planirano</t>
  </si>
  <si>
    <t>Ostvareno</t>
  </si>
  <si>
    <t>Raspoloživo</t>
  </si>
  <si>
    <t>Novo planirano</t>
  </si>
  <si>
    <t>Razlika novo-ostvareno</t>
  </si>
  <si>
    <t>Ostali rashodi za zaposlene</t>
  </si>
  <si>
    <t>Službena putovanja</t>
  </si>
  <si>
    <t>Naknade za prijevoz, rad na terenu i odovojeni život</t>
  </si>
  <si>
    <t>Stručno usavršavanje zaposlenika</t>
  </si>
  <si>
    <t>Uredski mat. I ost. Rashodi</t>
  </si>
  <si>
    <t>Materijal i sirovine</t>
  </si>
  <si>
    <t>Energija</t>
  </si>
  <si>
    <t>Materijal ii dijelovi za tekuće i inv. Održ.</t>
  </si>
  <si>
    <t>Sitni inventar i auto gume</t>
  </si>
  <si>
    <t>Usluge pošte,telefona i prijevoza</t>
  </si>
  <si>
    <t>Usluge tekućeg i investicijskog održvanja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</si>
  <si>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</si>
  <si>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</si>
  <si>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</si>
  <si>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</si>
  <si>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</si>
  <si>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</si>
  <si>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 xml:space="preserve">Ostale usluge </t>
  </si>
  <si>
    <t>Premije osiguranja</t>
  </si>
  <si>
    <t>Reprezentacija</t>
  </si>
  <si>
    <t>Članarine</t>
  </si>
  <si>
    <t>PRISTOJBE I NAKNADE</t>
  </si>
  <si>
    <t>Ostali nespomenuti rashodi poslovanja</t>
  </si>
  <si>
    <t>Ostali tek.tr.nužni za ostv. Nas. Pl. I pr. Šk</t>
  </si>
  <si>
    <t>Bankarske usluge i usluge latnog prometa</t>
  </si>
  <si>
    <t>Zatezne kamate</t>
  </si>
  <si>
    <t xml:space="preserve">Plaće za prekovremeni rad </t>
  </si>
  <si>
    <t>Plaće za redovan rad</t>
  </si>
  <si>
    <t>Doprinosi z aobvezno z.o</t>
  </si>
  <si>
    <t>Uredski materijal i ostali materijalni rashodi</t>
  </si>
  <si>
    <t>Službena, radna i zaštitna odjeća i obuća</t>
  </si>
  <si>
    <t>Usluge telefona, pošte i prijevoza</t>
  </si>
  <si>
    <t>Usluge tekućeg i investicijskog održavanja</t>
  </si>
  <si>
    <t>Ostale usluge</t>
  </si>
  <si>
    <t>Usluge promidžbe i i nformiranja</t>
  </si>
  <si>
    <t>Naknade troškova osobama izvan radnog odnsa</t>
  </si>
  <si>
    <t>Ostali nespomenuti financijski rashodi</t>
  </si>
  <si>
    <t>Uredska oprema i namještaj</t>
  </si>
  <si>
    <t xml:space="preserve">Planirano </t>
  </si>
  <si>
    <t>Naknade za rad predstavničkih i i izvr. Tijela</t>
  </si>
  <si>
    <t>Ostali nepspomenuti rashodi poslovanja</t>
  </si>
  <si>
    <t>Naknade troškova osobama izvan radnog odnosa</t>
  </si>
  <si>
    <t>Pristojbe i naknade</t>
  </si>
  <si>
    <t>R0894-1</t>
  </si>
  <si>
    <t>R2991</t>
  </si>
  <si>
    <t>R4640</t>
  </si>
  <si>
    <t>R0888-01</t>
  </si>
  <si>
    <t>R0888</t>
  </si>
  <si>
    <t>R0889</t>
  </si>
  <si>
    <t>R0890</t>
  </si>
  <si>
    <t>R0891</t>
  </si>
  <si>
    <t>R0891-1</t>
  </si>
  <si>
    <t>R0892</t>
  </si>
  <si>
    <t>R0893</t>
  </si>
  <si>
    <t>R0895</t>
  </si>
  <si>
    <t>R0896</t>
  </si>
  <si>
    <t>R0897</t>
  </si>
  <si>
    <t>R0898</t>
  </si>
  <si>
    <t>R4802</t>
  </si>
  <si>
    <t>R0899</t>
  </si>
  <si>
    <t>R2151</t>
  </si>
  <si>
    <t>R0900</t>
  </si>
  <si>
    <t>R0901</t>
  </si>
  <si>
    <t>R0902</t>
  </si>
  <si>
    <t>R0903</t>
  </si>
  <si>
    <t>R0904</t>
  </si>
  <si>
    <t>R2311</t>
  </si>
  <si>
    <t>R0905</t>
  </si>
  <si>
    <t>R0906</t>
  </si>
  <si>
    <t>R0907</t>
  </si>
  <si>
    <t>R2310</t>
  </si>
  <si>
    <t>+</t>
  </si>
  <si>
    <t>VLASTITI</t>
  </si>
  <si>
    <t>R2612</t>
  </si>
  <si>
    <t>POSEBNE NAMJENE</t>
  </si>
  <si>
    <t>*</t>
  </si>
  <si>
    <t>Knjige</t>
  </si>
  <si>
    <t>R4781</t>
  </si>
  <si>
    <t>Naknade za prijevoz, za rad na terenu i odvojeni život</t>
  </si>
  <si>
    <t>R2437</t>
  </si>
  <si>
    <t>R2507</t>
  </si>
  <si>
    <t>R0912</t>
  </si>
  <si>
    <t>R2152</t>
  </si>
  <si>
    <t>R2673</t>
  </si>
  <si>
    <t>R2312</t>
  </si>
  <si>
    <t>R0913-1</t>
  </si>
  <si>
    <t>R0913</t>
  </si>
  <si>
    <t>R0914</t>
  </si>
  <si>
    <t>Školska oprema i namještaj</t>
  </si>
  <si>
    <t>R0914-1</t>
  </si>
  <si>
    <t>Komunikacijska oprema</t>
  </si>
  <si>
    <t>R3069</t>
  </si>
  <si>
    <t>Sportska i glazbena oprema</t>
  </si>
  <si>
    <t>R0915</t>
  </si>
  <si>
    <t>Uređaji za ostale namjene</t>
  </si>
  <si>
    <t>POMOĆI PK</t>
  </si>
  <si>
    <t>Uredski i ostali mat. Rashodi</t>
  </si>
  <si>
    <t>Sitni inventar i autogume</t>
  </si>
  <si>
    <t>Medicinska i labaratorijska oprema</t>
  </si>
  <si>
    <t>Instrumenti, uređaji i strojevi</t>
  </si>
  <si>
    <t>Uređaji strojevi i oprema za ostale namjene</t>
  </si>
  <si>
    <t xml:space="preserve">Knjige </t>
  </si>
  <si>
    <t>Tekuće donacije u naravi</t>
  </si>
  <si>
    <t>Uređaji,strojevi ili oprema za ostale namjene</t>
  </si>
  <si>
    <t>DONACIJE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</si>
</sst>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 kn&quot;;[Red]\-#,##0.00&quot; kn&quot;"/>
    <numFmt numFmtId="165" formatCode="#,##0.00&quot; kn&quot;;\-#,##0.00&quot; kn&quot;"/>
    <numFmt numFmtId="166" formatCode="#,##0.00&quot; kn&quot;"/>
  </numFmts>
  <fonts count="2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D7E4BD"/>
      </patternFill>
    </fill>
    <fill>
      <patternFill patternType="solid">
        <fgColor rgb="FFFDEADA"/>
        <bgColor rgb="FFF2DCDB"/>
      </patternFill>
    </fill>
    <fill>
      <patternFill patternType="solid">
        <fgColor rgb="FFFAC090"/>
        <bgColor rgb="FFF7D1D5"/>
      </patternFill>
    </fill>
    <fill>
      <patternFill patternType="solid">
        <fgColor rgb="FFB3A2C7"/>
        <bgColor rgb="FF9999FF"/>
      </patternFill>
    </fill>
    <fill>
      <patternFill patternType="solid">
        <fgColor rgb="FFD7E4BD"/>
        <bgColor rgb="FFD9D9D9"/>
      </patternFill>
    </fill>
    <fill>
      <patternFill patternType="solid">
        <fgColor rgb="FFC4BD97"/>
        <bgColor rgb="FFB3A2C7"/>
      </patternFill>
    </fill>
    <fill>
      <patternFill patternType="solid">
        <fgColor rgb="FFFFFFFF"/>
        <bgColor rgb="FFFDEADA"/>
      </patternFill>
    </fill>
    <fill>
      <patternFill patternType="solid">
        <fgColor rgb="FFF2DCDB"/>
        <bgColor rgb="FFFFD7D7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0" fillId="0" borderId="1" xfId="0" applyFont="1" applyBorder="1"/>
    <xf numFmtId="0" fontId="0" fillId="3" borderId="0" xfId="0" applyFill="1"/>
    <xf numFmtId="4" fontId="0" fillId="3" borderId="0" xfId="0" applyNumberFormat="1" applyFill="1"/>
    <xf numFmtId="4" fontId="0" fillId="3" borderId="2" xfId="0" applyNumberFormat="1" applyFill="1" applyBorder="1"/>
    <xf numFmtId="4" fontId="0" fillId="0" borderId="0" xfId="0" applyNumberFormat="1"/>
    <xf numFmtId="4" fontId="0" fillId="0" borderId="2" xfId="0" applyNumberFormat="1" applyBorder="1"/>
    <xf numFmtId="0" fontId="0" fillId="4" borderId="0" xfId="0" applyFill="1"/>
    <xf numFmtId="4" fontId="0" fillId="4" borderId="0" xfId="0" applyNumberFormat="1" applyFill="1"/>
    <xf numFmtId="4" fontId="0" fillId="4" borderId="2" xfId="0" applyNumberFormat="1" applyFill="1" applyBorder="1"/>
    <xf numFmtId="0" fontId="0" fillId="4" borderId="0" xfId="0" applyFont="1" applyFill="1" applyAlignment="1">
      <alignment wrapText="1"/>
    </xf>
    <xf numFmtId="0" fontId="0" fillId="5" borderId="0" xfId="0" applyFill="1"/>
    <xf numFmtId="4" fontId="0" fillId="5" borderId="0" xfId="0" applyNumberFormat="1" applyFill="1"/>
    <xf numFmtId="4" fontId="0" fillId="5" borderId="2" xfId="0" applyNumberFormat="1" applyFill="1" applyBorder="1"/>
    <xf numFmtId="0" fontId="0" fillId="6" borderId="0" xfId="0" applyFill="1"/>
    <xf numFmtId="4" fontId="0" fillId="6" borderId="0" xfId="0" applyNumberFormat="1" applyFill="1"/>
    <xf numFmtId="4" fontId="0" fillId="6" borderId="2" xfId="0" applyNumberFormat="1" applyFill="1" applyBorder="1"/>
    <xf numFmtId="0" fontId="0" fillId="2" borderId="0" xfId="0" applyFill="1"/>
    <xf numFmtId="4" fontId="0" fillId="2" borderId="0" xfId="0" applyNumberFormat="1" applyFill="1"/>
    <xf numFmtId="4" fontId="0" fillId="2" borderId="2" xfId="0" applyNumberFormat="1" applyFill="1" applyBorder="1"/>
    <xf numFmtId="0" fontId="0" fillId="0" borderId="2" xfId="0" applyBorder="1"/>
    <xf numFmtId="4" fontId="0" fillId="0" borderId="3" xfId="0" applyNumberFormat="1" applyBorder="1"/>
    <xf numFmtId="4" fontId="0" fillId="7" borderId="4" xfId="0" applyNumberFormat="1" applyFill="1" applyBorder="1" applyAlignment="1">
      <alignment horizontal="center"/>
    </xf>
    <xf numFmtId="3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0" fontId="0" fillId="8" borderId="5" xfId="0" applyFill="1" applyBorder="1"/>
    <xf numFmtId="166" fontId="0" fillId="0" borderId="5" xfId="0" applyNumberFormat="1" applyBorder="1"/>
    <xf numFmtId="4" fontId="0" fillId="8" borderId="5" xfId="0" applyNumberFormat="1" applyFill="1" applyBorder="1"/>
    <xf numFmtId="0" fontId="0" fillId="0" borderId="5" xfId="0" applyBorder="1"/>
    <xf numFmtId="4" fontId="0" fillId="0" borderId="5" xfId="0" applyNumberFormat="1" applyFont="1" applyBorder="1"/>
    <xf numFmtId="0" fontId="1" fillId="8" borderId="5" xfId="0" applyFont="1" applyFill="1" applyBorder="1"/>
    <xf numFmtId="0" fontId="0" fillId="8" borderId="5" xfId="0" applyFont="1" applyFill="1" applyBorder="1" applyAlignment="1"/>
    <xf numFmtId="0" fontId="0" fillId="8" borderId="5" xfId="0" applyFont="1" applyFill="1" applyBorder="1" applyAlignment="1">
      <alignment wrapText="1"/>
    </xf>
    <xf numFmtId="0" fontId="0" fillId="0" borderId="5" xfId="0" applyBorder="1"/>
    <xf numFmtId="4" fontId="0" fillId="9" borderId="5" xfId="0" applyNumberFormat="1" applyFont="1" applyFill="1" applyBorder="1"/>
    <xf numFmtId="0" fontId="0" fillId="9" borderId="5" xfId="0" applyFont="1" applyFill="1" applyBorder="1"/>
    <xf numFmtId="0" fontId="0" fillId="0" borderId="0" xfId="0"/>
    <xf numFmtId="0" fontId="0" fillId="0" borderId="7" xfId="0" applyBorder="1"/>
    <xf numFmtId="4" fontId="0" fillId="0" borderId="7" xfId="0" applyNumberFormat="1" applyBorder="1"/>
    <xf numFmtId="4" fontId="0" fillId="0" borderId="8" xfId="0" applyNumberFormat="1" applyBorder="1"/>
    <xf numFmtId="0" fontId="0" fillId="9" borderId="7" xfId="0" applyFont="1" applyFill="1" applyBorder="1"/>
    <xf numFmtId="0" fontId="1" fillId="0" borderId="0" xfId="0" applyFont="1"/>
    <xf numFmtId="0" fontId="0" fillId="0" borderId="9" xfId="0" applyFill="1" applyBorder="1"/>
    <xf numFmtId="4" fontId="1" fillId="0" borderId="0" xfId="0" applyNumberFormat="1" applyFont="1"/>
    <xf numFmtId="4" fontId="0" fillId="0" borderId="5" xfId="0" applyNumberFormat="1" applyFont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5" xfId="0" applyNumberFormat="1" applyBorder="1"/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4BD97"/>
      <rgbColor rgb="FF808080"/>
      <rgbColor rgb="FF9999FF"/>
      <rgbColor rgb="FF993366"/>
      <rgbColor rgb="FFFDEADA"/>
      <rgbColor rgb="FFF2DCDB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FD7D7"/>
      <rgbColor rgb="FFD7E4BD"/>
      <rgbColor rgb="FFFFD8CE"/>
      <rgbColor rgb="FF99CCFF"/>
      <rgbColor rgb="FFF7D1D5"/>
      <rgbColor rgb="FFB3A2C7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zoomScaleNormal="100" workbookViewId="0">
      <selection activeCell="N23" sqref="N23"/>
    </sheetView>
  </sheetViews>
  <sheetFormatPr defaultColWidth="8.5703125" defaultRowHeight="15" x14ac:dyDescent="0.25"/>
  <cols>
    <col min="3" max="3" width="44.85546875" bestFit="1" customWidth="1"/>
    <col min="4" max="4" width="10.140625" customWidth="1"/>
    <col min="6" max="6" width="12.42578125" customWidth="1"/>
    <col min="8" max="8" width="12.85546875" customWidth="1"/>
    <col min="10" max="10" width="14.7109375" customWidth="1"/>
    <col min="11" max="11" width="9.140625" bestFit="1" customWidth="1"/>
    <col min="12" max="12" width="22" customWidth="1"/>
    <col min="14" max="14" width="11.7109375" customWidth="1"/>
    <col min="15" max="18" width="8.5703125" hidden="1"/>
  </cols>
  <sheetData>
    <row r="1" spans="1:13" x14ac:dyDescent="0.25">
      <c r="A1" s="47" t="s">
        <v>0</v>
      </c>
      <c r="B1" s="47"/>
      <c r="C1" s="47"/>
      <c r="D1" s="47"/>
      <c r="E1" s="1"/>
      <c r="F1" s="1"/>
      <c r="G1" s="1"/>
      <c r="H1" s="1"/>
      <c r="I1" s="1"/>
      <c r="J1" s="1"/>
      <c r="K1" s="1"/>
      <c r="L1" s="1"/>
    </row>
    <row r="2" spans="1:13" x14ac:dyDescent="0.25">
      <c r="D2" t="s">
        <v>1</v>
      </c>
      <c r="F2" t="s">
        <v>2</v>
      </c>
      <c r="H2" t="s">
        <v>3</v>
      </c>
      <c r="J2" s="2" t="s">
        <v>4</v>
      </c>
      <c r="L2" t="s">
        <v>5</v>
      </c>
    </row>
    <row r="3" spans="1:13" x14ac:dyDescent="0.25">
      <c r="A3" s="3">
        <v>3121</v>
      </c>
      <c r="B3" s="3" t="s">
        <v>52</v>
      </c>
      <c r="C3" s="3" t="s">
        <v>6</v>
      </c>
      <c r="D3" s="4">
        <v>530.9</v>
      </c>
      <c r="E3" s="4"/>
      <c r="F3" s="4">
        <v>371.63</v>
      </c>
      <c r="G3" s="4"/>
      <c r="H3" s="4">
        <f>D3-F3</f>
        <v>159.26999999999998</v>
      </c>
      <c r="I3" s="3"/>
      <c r="J3" s="5">
        <v>530.9</v>
      </c>
      <c r="K3" s="4"/>
      <c r="L3" s="4"/>
      <c r="M3" t="s">
        <v>77</v>
      </c>
    </row>
    <row r="4" spans="1:13" x14ac:dyDescent="0.25">
      <c r="D4" s="6"/>
      <c r="E4" s="6"/>
      <c r="G4" s="6"/>
      <c r="H4" s="6"/>
      <c r="J4" s="7"/>
      <c r="K4" s="6"/>
      <c r="L4" s="6"/>
    </row>
    <row r="5" spans="1:13" x14ac:dyDescent="0.25">
      <c r="A5" s="8">
        <v>3211</v>
      </c>
      <c r="B5" s="8" t="s">
        <v>53</v>
      </c>
      <c r="C5" s="8" t="s">
        <v>7</v>
      </c>
      <c r="D5" s="9">
        <v>8065.26</v>
      </c>
      <c r="E5" s="9"/>
      <c r="F5" s="9">
        <v>3475.4</v>
      </c>
      <c r="G5" s="9"/>
      <c r="H5" s="9">
        <f>D5-F5</f>
        <v>4589.8600000000006</v>
      </c>
      <c r="I5" s="8"/>
      <c r="J5" s="10">
        <v>8065.26</v>
      </c>
      <c r="K5" s="9"/>
      <c r="L5" s="9"/>
      <c r="M5" t="s">
        <v>77</v>
      </c>
    </row>
    <row r="6" spans="1:13" ht="30" x14ac:dyDescent="0.25">
      <c r="A6" s="8">
        <v>3212</v>
      </c>
      <c r="B6" s="8" t="s">
        <v>54</v>
      </c>
      <c r="C6" s="11" t="s">
        <v>8</v>
      </c>
      <c r="D6" s="9">
        <v>38740.54</v>
      </c>
      <c r="E6" s="9"/>
      <c r="F6" s="9">
        <v>23152.77</v>
      </c>
      <c r="G6" s="9"/>
      <c r="H6" s="9">
        <f>D6-F6</f>
        <v>15587.77</v>
      </c>
      <c r="I6" s="8"/>
      <c r="J6" s="10">
        <v>38740.54</v>
      </c>
      <c r="K6" s="9"/>
      <c r="L6" s="9"/>
      <c r="M6" t="s">
        <v>77</v>
      </c>
    </row>
    <row r="7" spans="1:13" x14ac:dyDescent="0.25">
      <c r="D7" s="6"/>
      <c r="E7" s="6"/>
      <c r="F7" s="6"/>
      <c r="G7" s="6"/>
      <c r="H7" s="6"/>
      <c r="J7" s="7"/>
      <c r="K7" s="6"/>
      <c r="L7" s="6"/>
    </row>
    <row r="8" spans="1:13" x14ac:dyDescent="0.25">
      <c r="A8" s="12">
        <v>3213</v>
      </c>
      <c r="B8" s="12" t="s">
        <v>55</v>
      </c>
      <c r="C8" s="12" t="s">
        <v>9</v>
      </c>
      <c r="D8" s="13">
        <v>563.61</v>
      </c>
      <c r="E8" s="13"/>
      <c r="F8" s="13">
        <v>137</v>
      </c>
      <c r="G8" s="13"/>
      <c r="H8" s="13">
        <f>D8-F8</f>
        <v>426.61</v>
      </c>
      <c r="I8" s="12"/>
      <c r="J8" s="14">
        <v>563.61</v>
      </c>
      <c r="K8" s="13"/>
      <c r="L8" s="13"/>
    </row>
    <row r="9" spans="1:13" x14ac:dyDescent="0.25">
      <c r="A9" s="12">
        <v>3221</v>
      </c>
      <c r="B9" s="12" t="s">
        <v>56</v>
      </c>
      <c r="C9" s="12" t="s">
        <v>10</v>
      </c>
      <c r="D9" s="13">
        <v>8726.99</v>
      </c>
      <c r="E9" s="13"/>
      <c r="F9" s="13">
        <v>5479.93</v>
      </c>
      <c r="G9" s="13"/>
      <c r="H9" s="13">
        <f>D9-F9</f>
        <v>3247.0599999999995</v>
      </c>
      <c r="I9" s="12"/>
      <c r="J9" s="14">
        <v>8726.99</v>
      </c>
      <c r="K9" s="13"/>
      <c r="L9" s="13"/>
    </row>
    <row r="10" spans="1:13" x14ac:dyDescent="0.25">
      <c r="A10" s="12">
        <v>3222</v>
      </c>
      <c r="B10" s="12" t="s">
        <v>57</v>
      </c>
      <c r="C10" s="12" t="s">
        <v>11</v>
      </c>
      <c r="D10" s="13">
        <v>0</v>
      </c>
      <c r="E10" s="13"/>
      <c r="F10" s="13">
        <v>0</v>
      </c>
      <c r="G10" s="13"/>
      <c r="H10" s="13">
        <v>0</v>
      </c>
      <c r="I10" s="12"/>
      <c r="J10" s="14">
        <v>0</v>
      </c>
      <c r="K10" s="13"/>
      <c r="L10" s="13"/>
      <c r="M10" t="s">
        <v>77</v>
      </c>
    </row>
    <row r="11" spans="1:13" x14ac:dyDescent="0.25">
      <c r="A11" s="12">
        <v>3223</v>
      </c>
      <c r="B11" s="12" t="s">
        <v>58</v>
      </c>
      <c r="C11" s="12" t="s">
        <v>12</v>
      </c>
      <c r="D11" s="13">
        <v>55302.6</v>
      </c>
      <c r="E11" s="13"/>
      <c r="F11" s="13">
        <v>30624.91</v>
      </c>
      <c r="G11" s="13"/>
      <c r="H11" s="13">
        <f>D11-F11</f>
        <v>24677.69</v>
      </c>
      <c r="I11" s="12"/>
      <c r="J11" s="14">
        <v>55938.27</v>
      </c>
      <c r="K11" s="13"/>
      <c r="L11" s="13"/>
      <c r="M11" t="s">
        <v>77</v>
      </c>
    </row>
    <row r="12" spans="1:13" x14ac:dyDescent="0.25">
      <c r="A12" s="12">
        <v>3224</v>
      </c>
      <c r="B12" s="12" t="s">
        <v>59</v>
      </c>
      <c r="C12" s="12" t="s">
        <v>13</v>
      </c>
      <c r="D12" s="13">
        <v>0</v>
      </c>
      <c r="E12" s="13"/>
      <c r="F12" s="13">
        <v>0</v>
      </c>
      <c r="G12" s="13"/>
      <c r="H12" s="13">
        <v>0</v>
      </c>
      <c r="I12" s="12"/>
      <c r="J12" s="14">
        <v>0</v>
      </c>
      <c r="K12" s="13"/>
      <c r="L12" s="13"/>
      <c r="M12" t="s">
        <v>77</v>
      </c>
    </row>
    <row r="13" spans="1:13" x14ac:dyDescent="0.25">
      <c r="A13" s="12">
        <v>3225</v>
      </c>
      <c r="B13" s="12" t="s">
        <v>49</v>
      </c>
      <c r="C13" s="12" t="s">
        <v>14</v>
      </c>
      <c r="D13" s="13">
        <v>1554.46</v>
      </c>
      <c r="E13" s="13"/>
      <c r="F13" s="13">
        <v>463.71</v>
      </c>
      <c r="G13" s="13"/>
      <c r="H13" s="13">
        <f>D13-F13</f>
        <v>1090.75</v>
      </c>
      <c r="I13" s="12"/>
      <c r="J13" s="14">
        <v>1381.29</v>
      </c>
      <c r="K13" s="13"/>
      <c r="L13" s="13"/>
      <c r="M13">
        <v>2100</v>
      </c>
    </row>
    <row r="14" spans="1:13" s="38" customFormat="1" x14ac:dyDescent="0.25">
      <c r="A14" s="12">
        <v>3227</v>
      </c>
      <c r="B14" s="12" t="s">
        <v>49</v>
      </c>
      <c r="C14" s="12" t="s">
        <v>36</v>
      </c>
      <c r="D14" s="13">
        <v>337.34</v>
      </c>
      <c r="E14" s="13"/>
      <c r="F14" s="13">
        <v>230.3</v>
      </c>
      <c r="G14" s="13"/>
      <c r="H14" s="13">
        <f>D14-F14</f>
        <v>107.03999999999996</v>
      </c>
      <c r="I14" s="12"/>
      <c r="J14" s="14">
        <v>337.34</v>
      </c>
      <c r="K14" s="13"/>
      <c r="L14" s="13"/>
      <c r="M14" s="38" t="s">
        <v>77</v>
      </c>
    </row>
    <row r="15" spans="1:13" x14ac:dyDescent="0.25">
      <c r="A15" s="12">
        <v>3231</v>
      </c>
      <c r="B15" s="12" t="s">
        <v>60</v>
      </c>
      <c r="C15" s="12" t="s">
        <v>15</v>
      </c>
      <c r="D15" s="13">
        <v>2000</v>
      </c>
      <c r="E15" s="13"/>
      <c r="F15" s="13">
        <v>1414.62</v>
      </c>
      <c r="G15" s="13"/>
      <c r="H15" s="13">
        <f>D15-F15</f>
        <v>585.38000000000011</v>
      </c>
      <c r="I15" s="12"/>
      <c r="J15" s="14">
        <v>2000</v>
      </c>
      <c r="K15" s="13"/>
      <c r="L15" s="13"/>
      <c r="M15" t="s">
        <v>77</v>
      </c>
    </row>
    <row r="16" spans="1:13" x14ac:dyDescent="0.25">
      <c r="A16" s="12">
        <v>3232</v>
      </c>
      <c r="B16" s="12" t="s">
        <v>61</v>
      </c>
      <c r="C16" s="12" t="s">
        <v>16</v>
      </c>
      <c r="D16" s="13">
        <v>0</v>
      </c>
      <c r="E16" s="13"/>
      <c r="F16" s="13">
        <v>0</v>
      </c>
      <c r="G16" s="13"/>
      <c r="H16" s="13">
        <v>0</v>
      </c>
      <c r="I16" s="12"/>
      <c r="J16" s="14">
        <v>0</v>
      </c>
      <c r="K16" s="13"/>
      <c r="L16" s="13"/>
      <c r="M16" t="s">
        <v>77</v>
      </c>
    </row>
    <row r="17" spans="1:13" x14ac:dyDescent="0.25">
      <c r="A17" s="12">
        <v>3233</v>
      </c>
      <c r="B17" s="12" t="s">
        <v>62</v>
      </c>
      <c r="C17" s="12" t="s">
        <v>17</v>
      </c>
      <c r="D17" s="13">
        <v>292.12</v>
      </c>
      <c r="E17" s="13"/>
      <c r="F17" s="13">
        <v>58.59</v>
      </c>
      <c r="G17" s="13"/>
      <c r="H17" s="13">
        <f>D17-F17</f>
        <v>233.53</v>
      </c>
      <c r="I17" s="12"/>
      <c r="J17" s="14">
        <v>727.79</v>
      </c>
      <c r="K17" s="13"/>
      <c r="L17" s="13"/>
      <c r="M17">
        <v>100</v>
      </c>
    </row>
    <row r="18" spans="1:13" x14ac:dyDescent="0.25">
      <c r="D18" s="6"/>
      <c r="E18" s="6"/>
      <c r="F18" s="6"/>
      <c r="G18" s="6"/>
      <c r="H18" s="6"/>
      <c r="J18" s="7"/>
      <c r="K18" s="6"/>
      <c r="L18" s="6"/>
    </row>
    <row r="19" spans="1:13" x14ac:dyDescent="0.25">
      <c r="A19" s="15">
        <v>3234</v>
      </c>
      <c r="B19" s="15" t="s">
        <v>63</v>
      </c>
      <c r="C19" s="15" t="s">
        <v>18</v>
      </c>
      <c r="D19" s="16">
        <v>8416.01</v>
      </c>
      <c r="E19" s="16"/>
      <c r="F19" s="16">
        <v>6421.69</v>
      </c>
      <c r="G19" s="16"/>
      <c r="H19" s="16">
        <f t="shared" ref="H19:H28" si="0">D19-F19</f>
        <v>1994.3200000000006</v>
      </c>
      <c r="I19" s="15"/>
      <c r="J19" s="17">
        <v>9570.06</v>
      </c>
      <c r="K19" s="16"/>
      <c r="L19" s="16">
        <f>D19+K26+K25+K21+K20</f>
        <v>8416.01</v>
      </c>
    </row>
    <row r="20" spans="1:13" x14ac:dyDescent="0.25">
      <c r="A20" s="15">
        <v>3235</v>
      </c>
      <c r="B20" s="15" t="s">
        <v>64</v>
      </c>
      <c r="C20" s="15" t="s">
        <v>19</v>
      </c>
      <c r="D20" s="16">
        <v>131.81</v>
      </c>
      <c r="E20" s="16"/>
      <c r="F20" s="16">
        <v>0</v>
      </c>
      <c r="G20" s="16"/>
      <c r="H20" s="16">
        <f t="shared" si="0"/>
        <v>131.81</v>
      </c>
      <c r="I20" s="15"/>
      <c r="J20" s="17">
        <v>131.81</v>
      </c>
      <c r="K20" s="16"/>
      <c r="L20" s="16"/>
      <c r="M20">
        <v>200</v>
      </c>
    </row>
    <row r="21" spans="1:13" x14ac:dyDescent="0.25">
      <c r="A21" s="15">
        <v>3236</v>
      </c>
      <c r="B21" s="15" t="s">
        <v>65</v>
      </c>
      <c r="C21" s="15" t="s">
        <v>20</v>
      </c>
      <c r="D21" s="16">
        <v>4822.24</v>
      </c>
      <c r="E21" s="16"/>
      <c r="F21" s="16">
        <v>3840</v>
      </c>
      <c r="G21" s="16"/>
      <c r="H21" s="16">
        <f t="shared" si="0"/>
        <v>982.23999999999978</v>
      </c>
      <c r="I21" s="15"/>
      <c r="J21" s="17">
        <v>4050</v>
      </c>
      <c r="K21" s="16"/>
      <c r="L21" s="16"/>
    </row>
    <row r="22" spans="1:13" x14ac:dyDescent="0.25">
      <c r="A22" s="15">
        <v>3237</v>
      </c>
      <c r="B22" s="15" t="s">
        <v>66</v>
      </c>
      <c r="C22" s="15" t="s">
        <v>21</v>
      </c>
      <c r="D22" s="16">
        <v>398.17</v>
      </c>
      <c r="E22" s="16"/>
      <c r="F22" s="16">
        <v>62.5</v>
      </c>
      <c r="G22" s="16"/>
      <c r="H22" s="16">
        <f t="shared" si="0"/>
        <v>335.67</v>
      </c>
      <c r="I22" s="15"/>
      <c r="J22" s="17">
        <v>250</v>
      </c>
      <c r="K22" s="16"/>
      <c r="L22" s="16"/>
      <c r="M22" t="s">
        <v>77</v>
      </c>
    </row>
    <row r="23" spans="1:13" x14ac:dyDescent="0.25">
      <c r="A23" s="15">
        <v>3238</v>
      </c>
      <c r="B23" s="15" t="s">
        <v>67</v>
      </c>
      <c r="C23" s="15" t="s">
        <v>22</v>
      </c>
      <c r="D23" s="16">
        <v>3126.95</v>
      </c>
      <c r="E23" s="16"/>
      <c r="F23" s="16">
        <v>1521.8</v>
      </c>
      <c r="G23" s="16"/>
      <c r="H23" s="16">
        <f t="shared" si="0"/>
        <v>1605.1499999999999</v>
      </c>
      <c r="I23" s="15"/>
      <c r="J23" s="17">
        <v>2426.9499999999998</v>
      </c>
      <c r="K23" s="16"/>
      <c r="L23" s="16"/>
      <c r="M23" t="s">
        <v>77</v>
      </c>
    </row>
    <row r="24" spans="1:13" x14ac:dyDescent="0.25">
      <c r="A24" s="15">
        <v>3239</v>
      </c>
      <c r="B24" s="15" t="s">
        <v>68</v>
      </c>
      <c r="C24" s="15" t="s">
        <v>23</v>
      </c>
      <c r="D24" s="16">
        <v>796.34</v>
      </c>
      <c r="E24" s="16"/>
      <c r="F24" s="16">
        <v>679.43</v>
      </c>
      <c r="G24" s="16"/>
      <c r="H24" s="16">
        <f t="shared" si="0"/>
        <v>116.91000000000008</v>
      </c>
      <c r="I24" s="15"/>
      <c r="J24" s="17">
        <v>796.34</v>
      </c>
      <c r="K24" s="16"/>
      <c r="L24" s="16"/>
      <c r="M24" t="s">
        <v>77</v>
      </c>
    </row>
    <row r="25" spans="1:13" s="38" customFormat="1" x14ac:dyDescent="0.25">
      <c r="A25" s="15">
        <v>3241</v>
      </c>
      <c r="B25" s="15" t="s">
        <v>50</v>
      </c>
      <c r="C25" s="15" t="s">
        <v>47</v>
      </c>
      <c r="D25" s="16">
        <v>331.81</v>
      </c>
      <c r="E25" s="16"/>
      <c r="F25" s="16">
        <v>0</v>
      </c>
      <c r="G25" s="16"/>
      <c r="H25" s="16">
        <f t="shared" si="0"/>
        <v>331.81</v>
      </c>
      <c r="I25" s="15"/>
      <c r="J25" s="17">
        <v>100</v>
      </c>
      <c r="K25" s="16"/>
      <c r="L25" s="16"/>
      <c r="M25" s="38" t="s">
        <v>77</v>
      </c>
    </row>
    <row r="26" spans="1:13" x14ac:dyDescent="0.25">
      <c r="A26" s="15">
        <v>3292</v>
      </c>
      <c r="B26" s="15" t="s">
        <v>69</v>
      </c>
      <c r="C26" s="15" t="s">
        <v>24</v>
      </c>
      <c r="D26" s="16">
        <v>199.08</v>
      </c>
      <c r="E26" s="16"/>
      <c r="F26" s="16">
        <v>0</v>
      </c>
      <c r="G26" s="16"/>
      <c r="H26" s="16">
        <f t="shared" si="0"/>
        <v>199.08</v>
      </c>
      <c r="I26" s="15"/>
      <c r="J26" s="17">
        <v>99.08</v>
      </c>
      <c r="K26" s="16"/>
      <c r="L26" s="16"/>
      <c r="M26" t="s">
        <v>77</v>
      </c>
    </row>
    <row r="27" spans="1:13" x14ac:dyDescent="0.25">
      <c r="A27" s="15">
        <v>3293</v>
      </c>
      <c r="B27" s="15" t="s">
        <v>70</v>
      </c>
      <c r="C27" s="15" t="s">
        <v>25</v>
      </c>
      <c r="D27" s="16">
        <v>1977.23</v>
      </c>
      <c r="E27" s="16"/>
      <c r="F27" s="16">
        <v>1621.27</v>
      </c>
      <c r="G27" s="16"/>
      <c r="H27" s="16">
        <f t="shared" si="0"/>
        <v>355.96000000000004</v>
      </c>
      <c r="I27" s="15"/>
      <c r="J27" s="17">
        <v>2059.9499999999998</v>
      </c>
      <c r="K27" s="16"/>
      <c r="L27" s="16"/>
    </row>
    <row r="28" spans="1:13" x14ac:dyDescent="0.25">
      <c r="A28" s="15">
        <v>3294</v>
      </c>
      <c r="B28" s="15" t="s">
        <v>71</v>
      </c>
      <c r="C28" s="15" t="s">
        <v>26</v>
      </c>
      <c r="D28" s="16">
        <v>132.72999999999999</v>
      </c>
      <c r="E28" s="16"/>
      <c r="F28" s="16">
        <v>35</v>
      </c>
      <c r="G28" s="16"/>
      <c r="H28" s="16">
        <f t="shared" si="0"/>
        <v>97.72999999999999</v>
      </c>
      <c r="I28" s="15"/>
      <c r="J28" s="17">
        <v>132.72999999999999</v>
      </c>
      <c r="K28" s="16"/>
      <c r="L28" s="16"/>
      <c r="M28" t="s">
        <v>77</v>
      </c>
    </row>
    <row r="29" spans="1:13" x14ac:dyDescent="0.25">
      <c r="D29" s="6"/>
      <c r="E29" s="6"/>
      <c r="G29" s="6"/>
      <c r="H29" s="6"/>
      <c r="J29" s="7"/>
      <c r="K29" s="6"/>
      <c r="L29" s="6"/>
    </row>
    <row r="30" spans="1:13" x14ac:dyDescent="0.25">
      <c r="A30" s="18">
        <v>3295</v>
      </c>
      <c r="B30" s="18" t="s">
        <v>72</v>
      </c>
      <c r="C30" s="18" t="s">
        <v>27</v>
      </c>
      <c r="D30" s="19">
        <v>132.72</v>
      </c>
      <c r="E30" s="19"/>
      <c r="F30" s="19">
        <v>50</v>
      </c>
      <c r="G30" s="19"/>
      <c r="H30" s="19">
        <v>0</v>
      </c>
      <c r="I30" s="18"/>
      <c r="J30" s="20">
        <v>50</v>
      </c>
      <c r="K30" s="19"/>
      <c r="L30" s="19"/>
      <c r="M30" t="s">
        <v>77</v>
      </c>
    </row>
    <row r="31" spans="1:13" x14ac:dyDescent="0.25">
      <c r="A31" s="18">
        <v>3299</v>
      </c>
      <c r="B31" s="18" t="s">
        <v>73</v>
      </c>
      <c r="C31" s="18" t="s">
        <v>28</v>
      </c>
      <c r="D31" s="19">
        <v>813.61</v>
      </c>
      <c r="E31" s="19"/>
      <c r="F31" s="19"/>
      <c r="G31" s="19"/>
      <c r="H31" s="19">
        <f>D31-F31</f>
        <v>813.61</v>
      </c>
      <c r="I31" s="18"/>
      <c r="J31" s="20">
        <v>813.61</v>
      </c>
      <c r="K31" s="19"/>
      <c r="L31" s="19"/>
    </row>
    <row r="32" spans="1:13" x14ac:dyDescent="0.25">
      <c r="A32" s="18">
        <v>3299</v>
      </c>
      <c r="B32" s="18" t="s">
        <v>74</v>
      </c>
      <c r="C32" s="18" t="s">
        <v>29</v>
      </c>
      <c r="D32" s="19">
        <v>0</v>
      </c>
      <c r="E32" s="19"/>
      <c r="F32" s="19">
        <v>0</v>
      </c>
      <c r="G32" s="19"/>
      <c r="H32" s="19">
        <v>0</v>
      </c>
      <c r="I32" s="18"/>
      <c r="J32" s="20">
        <v>0</v>
      </c>
      <c r="K32" s="19"/>
      <c r="L32" s="19"/>
      <c r="M32" t="s">
        <v>77</v>
      </c>
    </row>
    <row r="33" spans="1:13" x14ac:dyDescent="0.25">
      <c r="A33" s="18">
        <v>3431</v>
      </c>
      <c r="B33" s="18" t="s">
        <v>75</v>
      </c>
      <c r="C33" s="18" t="s">
        <v>30</v>
      </c>
      <c r="D33" s="19">
        <v>13.27</v>
      </c>
      <c r="E33" s="19"/>
      <c r="F33" s="19">
        <v>0</v>
      </c>
      <c r="G33" s="19"/>
      <c r="H33" s="19">
        <f>D33-F33</f>
        <v>13.27</v>
      </c>
      <c r="I33" s="18"/>
      <c r="J33" s="20">
        <v>13.27</v>
      </c>
      <c r="K33" s="19"/>
      <c r="L33" s="19"/>
      <c r="M33" t="s">
        <v>77</v>
      </c>
    </row>
    <row r="34" spans="1:13" x14ac:dyDescent="0.25">
      <c r="A34" s="18">
        <v>3433</v>
      </c>
      <c r="B34" s="18" t="s">
        <v>76</v>
      </c>
      <c r="C34" s="18" t="s">
        <v>31</v>
      </c>
      <c r="D34" s="19">
        <v>132.72</v>
      </c>
      <c r="E34" s="19"/>
      <c r="F34" s="19">
        <v>0.45</v>
      </c>
      <c r="G34" s="19"/>
      <c r="H34" s="19">
        <f>D34-F34</f>
        <v>132.27000000000001</v>
      </c>
      <c r="I34" s="18"/>
      <c r="J34" s="20">
        <v>32.72</v>
      </c>
      <c r="K34" s="19"/>
      <c r="L34" s="19"/>
      <c r="M34" t="s">
        <v>77</v>
      </c>
    </row>
    <row r="35" spans="1:13" x14ac:dyDescent="0.25">
      <c r="A35" s="18">
        <v>3434</v>
      </c>
      <c r="B35" s="18" t="s">
        <v>51</v>
      </c>
      <c r="C35" s="18" t="s">
        <v>42</v>
      </c>
      <c r="D35" s="19">
        <v>0</v>
      </c>
      <c r="E35" s="19"/>
      <c r="F35" s="19">
        <v>0</v>
      </c>
      <c r="G35" s="19"/>
      <c r="H35" s="19">
        <v>0</v>
      </c>
      <c r="I35" s="18"/>
      <c r="J35" s="20">
        <v>0</v>
      </c>
      <c r="K35" s="19"/>
      <c r="L35" s="19"/>
      <c r="M35" t="s">
        <v>77</v>
      </c>
    </row>
    <row r="36" spans="1:13" x14ac:dyDescent="0.25">
      <c r="J36" s="21"/>
    </row>
    <row r="37" spans="1:13" x14ac:dyDescent="0.25">
      <c r="J37" s="22"/>
    </row>
    <row r="38" spans="1:13" x14ac:dyDescent="0.25">
      <c r="D38" s="6">
        <f>SUM(D3:D35)</f>
        <v>137538.50999999998</v>
      </c>
      <c r="J38" s="6">
        <f>SUM(J3:J35)</f>
        <v>137538.50999999995</v>
      </c>
      <c r="L38" s="23"/>
    </row>
    <row r="40" spans="1:13" x14ac:dyDescent="0.25">
      <c r="D40" s="24"/>
      <c r="F40" s="25"/>
      <c r="H40" s="26"/>
      <c r="J40" s="24"/>
    </row>
  </sheetData>
  <mergeCells count="1">
    <mergeCell ref="A1:D1"/>
  </mergeCells>
  <pageMargins left="0.70866141732283472" right="0.70866141732283472" top="0.74803149606299213" bottom="0.74803149606299213" header="0.51181102362204722" footer="0.51181102362204722"/>
  <pageSetup paperSize="9" scale="65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Normal="100" workbookViewId="0">
      <selection activeCell="A7" sqref="A7"/>
    </sheetView>
  </sheetViews>
  <sheetFormatPr defaultColWidth="8.5703125" defaultRowHeight="15" x14ac:dyDescent="0.25"/>
  <cols>
    <col min="2" max="2" width="7.85546875" bestFit="1" customWidth="1"/>
    <col min="3" max="3" width="49.140625" bestFit="1" customWidth="1"/>
    <col min="4" max="4" width="12.7109375" customWidth="1"/>
    <col min="5" max="5" width="11.7109375" customWidth="1"/>
    <col min="6" max="6" width="14.7109375" customWidth="1"/>
    <col min="10" max="10" width="44" customWidth="1"/>
    <col min="11" max="12" width="11.7109375" customWidth="1"/>
    <col min="13" max="13" width="14.7109375" customWidth="1"/>
    <col min="14" max="14" width="11.7109375" customWidth="1"/>
  </cols>
  <sheetData>
    <row r="1" spans="1:16" x14ac:dyDescent="0.25">
      <c r="A1" s="27">
        <v>3113</v>
      </c>
      <c r="B1" s="27" t="s">
        <v>79</v>
      </c>
      <c r="C1" s="27" t="s">
        <v>32</v>
      </c>
      <c r="D1" s="49">
        <v>0</v>
      </c>
      <c r="E1" s="49">
        <v>0</v>
      </c>
      <c r="F1" s="29">
        <v>0</v>
      </c>
      <c r="I1" s="30">
        <v>3111</v>
      </c>
      <c r="J1" s="31" t="s">
        <v>33</v>
      </c>
      <c r="K1" s="31">
        <v>1459950.9</v>
      </c>
      <c r="L1" s="31">
        <v>1119965.76</v>
      </c>
      <c r="M1" s="31">
        <v>2340000</v>
      </c>
      <c r="N1" s="6"/>
      <c r="O1" s="6"/>
      <c r="P1" s="6"/>
    </row>
    <row r="2" spans="1:16" x14ac:dyDescent="0.25">
      <c r="A2" s="32">
        <v>3212</v>
      </c>
      <c r="B2" s="32" t="s">
        <v>83</v>
      </c>
      <c r="C2" s="33" t="s">
        <v>84</v>
      </c>
      <c r="D2" s="49">
        <v>4000</v>
      </c>
      <c r="E2" s="49">
        <v>0</v>
      </c>
      <c r="F2" s="29">
        <v>3500</v>
      </c>
      <c r="I2" s="30">
        <v>3121</v>
      </c>
      <c r="J2" s="31" t="s">
        <v>6</v>
      </c>
      <c r="K2" s="31">
        <v>53487.29</v>
      </c>
      <c r="L2" s="31">
        <v>36115.440000000002</v>
      </c>
      <c r="M2" s="31">
        <v>86248.89</v>
      </c>
      <c r="N2" s="6"/>
      <c r="O2" s="6"/>
      <c r="P2" s="6"/>
    </row>
    <row r="3" spans="1:16" x14ac:dyDescent="0.25">
      <c r="A3" s="32">
        <v>3221</v>
      </c>
      <c r="B3" s="32" t="s">
        <v>85</v>
      </c>
      <c r="C3" s="33" t="s">
        <v>35</v>
      </c>
      <c r="D3" s="49">
        <v>1825</v>
      </c>
      <c r="E3" s="49">
        <v>0.22</v>
      </c>
      <c r="F3" s="29">
        <v>1000</v>
      </c>
      <c r="I3" s="30">
        <v>3132</v>
      </c>
      <c r="J3" s="31" t="s">
        <v>34</v>
      </c>
      <c r="K3" s="31">
        <v>212356.49</v>
      </c>
      <c r="L3" s="31">
        <v>184794.33</v>
      </c>
      <c r="M3" s="31">
        <v>320552.89</v>
      </c>
      <c r="N3" s="6"/>
      <c r="O3" s="6"/>
      <c r="P3" s="6"/>
    </row>
    <row r="4" spans="1:16" x14ac:dyDescent="0.25">
      <c r="A4" s="32">
        <v>3223</v>
      </c>
      <c r="B4" s="32" t="s">
        <v>86</v>
      </c>
      <c r="C4" s="34" t="s">
        <v>12</v>
      </c>
      <c r="D4" s="49">
        <v>2000</v>
      </c>
      <c r="E4" s="49">
        <v>0</v>
      </c>
      <c r="F4" s="29">
        <v>2500</v>
      </c>
      <c r="I4" s="30">
        <v>3211</v>
      </c>
      <c r="J4" s="31" t="s">
        <v>7</v>
      </c>
      <c r="K4" s="31">
        <v>2000</v>
      </c>
      <c r="L4" s="31">
        <v>880.92</v>
      </c>
      <c r="M4" s="31">
        <v>1000</v>
      </c>
      <c r="N4" s="6"/>
      <c r="O4" s="6"/>
      <c r="P4" s="6"/>
    </row>
    <row r="5" spans="1:16" x14ac:dyDescent="0.25">
      <c r="A5" s="32">
        <v>3225</v>
      </c>
      <c r="B5" s="32" t="s">
        <v>87</v>
      </c>
      <c r="C5" s="34" t="s">
        <v>14</v>
      </c>
      <c r="D5" s="49">
        <v>2500</v>
      </c>
      <c r="E5" s="49">
        <v>0</v>
      </c>
      <c r="F5" s="29">
        <v>1500</v>
      </c>
      <c r="I5" s="30">
        <v>3221</v>
      </c>
      <c r="J5" s="31" t="s">
        <v>102</v>
      </c>
      <c r="K5" s="31">
        <v>2000</v>
      </c>
      <c r="L5" s="31">
        <v>6408.68</v>
      </c>
      <c r="M5" s="31">
        <v>7500</v>
      </c>
      <c r="N5" s="6"/>
      <c r="O5" s="6"/>
      <c r="P5" s="6"/>
    </row>
    <row r="6" spans="1:16" x14ac:dyDescent="0.25">
      <c r="A6" s="32">
        <v>3232</v>
      </c>
      <c r="B6" s="32" t="s">
        <v>88</v>
      </c>
      <c r="C6" s="27" t="s">
        <v>38</v>
      </c>
      <c r="D6" s="49">
        <v>1300</v>
      </c>
      <c r="E6" s="49">
        <v>0</v>
      </c>
      <c r="F6" s="29">
        <v>936.15</v>
      </c>
      <c r="I6" s="30">
        <v>3225</v>
      </c>
      <c r="J6" s="31" t="s">
        <v>103</v>
      </c>
      <c r="K6" s="31">
        <v>530.89</v>
      </c>
      <c r="L6" s="31">
        <v>0</v>
      </c>
      <c r="M6" s="46">
        <v>300</v>
      </c>
      <c r="N6" s="6"/>
      <c r="O6" s="6"/>
      <c r="P6" s="6"/>
    </row>
    <row r="7" spans="1:16" x14ac:dyDescent="0.25">
      <c r="A7" s="32">
        <v>3239</v>
      </c>
      <c r="B7" s="32" t="s">
        <v>89</v>
      </c>
      <c r="C7" s="34" t="s">
        <v>39</v>
      </c>
      <c r="D7" s="49">
        <v>1500</v>
      </c>
      <c r="E7" s="49">
        <v>0</v>
      </c>
      <c r="F7" s="29">
        <v>2000</v>
      </c>
      <c r="I7" s="30">
        <v>3231</v>
      </c>
      <c r="J7" s="31" t="s">
        <v>37</v>
      </c>
      <c r="K7" s="31">
        <v>1327.23</v>
      </c>
      <c r="L7" s="31">
        <v>0</v>
      </c>
      <c r="M7" s="31">
        <v>500</v>
      </c>
      <c r="N7" s="6"/>
      <c r="O7" s="6"/>
      <c r="P7" s="6"/>
    </row>
    <row r="8" spans="1:16" x14ac:dyDescent="0.25">
      <c r="A8" s="32">
        <v>3241</v>
      </c>
      <c r="B8" s="32" t="s">
        <v>90</v>
      </c>
      <c r="C8" s="27" t="s">
        <v>41</v>
      </c>
      <c r="D8" s="49">
        <v>0</v>
      </c>
      <c r="E8" s="49">
        <v>0</v>
      </c>
      <c r="F8" s="29">
        <v>0</v>
      </c>
      <c r="I8" s="30">
        <v>3233</v>
      </c>
      <c r="J8" s="31" t="s">
        <v>40</v>
      </c>
      <c r="K8" s="31">
        <v>199.08</v>
      </c>
      <c r="L8" s="31">
        <v>0</v>
      </c>
      <c r="M8" s="31">
        <v>300</v>
      </c>
      <c r="N8" s="6"/>
      <c r="O8" s="6"/>
      <c r="P8" s="6"/>
    </row>
    <row r="9" spans="1:16" x14ac:dyDescent="0.25">
      <c r="A9" s="32">
        <v>3293</v>
      </c>
      <c r="B9" s="32" t="s">
        <v>91</v>
      </c>
      <c r="C9" s="27" t="s">
        <v>25</v>
      </c>
      <c r="D9" s="49">
        <v>1500</v>
      </c>
      <c r="E9" s="49">
        <v>0</v>
      </c>
      <c r="F9" s="29">
        <v>1500</v>
      </c>
      <c r="I9" s="30">
        <v>3235</v>
      </c>
      <c r="J9" s="31" t="s">
        <v>19</v>
      </c>
      <c r="K9" s="31">
        <v>464.93</v>
      </c>
      <c r="L9" s="31">
        <v>0</v>
      </c>
      <c r="M9" s="31">
        <v>164.93</v>
      </c>
      <c r="N9" s="6"/>
      <c r="O9" s="6"/>
      <c r="P9" s="6"/>
    </row>
    <row r="10" spans="1:16" x14ac:dyDescent="0.25">
      <c r="A10" s="32">
        <v>3299</v>
      </c>
      <c r="B10" s="32" t="s">
        <v>92</v>
      </c>
      <c r="C10" s="27" t="s">
        <v>28</v>
      </c>
      <c r="D10" s="49">
        <v>2654.46</v>
      </c>
      <c r="E10" s="49">
        <v>0</v>
      </c>
      <c r="F10" s="29">
        <v>1500</v>
      </c>
      <c r="I10" s="30">
        <v>3237</v>
      </c>
      <c r="J10" s="31" t="s">
        <v>21</v>
      </c>
      <c r="K10" s="31">
        <v>500</v>
      </c>
      <c r="L10" s="31">
        <v>673.26</v>
      </c>
      <c r="M10" s="31">
        <v>900</v>
      </c>
      <c r="N10" s="6"/>
      <c r="O10" s="6"/>
      <c r="P10" s="6"/>
    </row>
    <row r="11" spans="1:16" x14ac:dyDescent="0.25">
      <c r="A11" s="32">
        <v>4221</v>
      </c>
      <c r="B11" s="32" t="s">
        <v>93</v>
      </c>
      <c r="C11" s="27" t="s">
        <v>94</v>
      </c>
      <c r="D11" s="49">
        <v>2654.46</v>
      </c>
      <c r="E11" s="49">
        <v>231.73</v>
      </c>
      <c r="F11" s="29">
        <v>2654.46</v>
      </c>
      <c r="I11" s="30">
        <v>3239</v>
      </c>
      <c r="J11" s="31" t="s">
        <v>39</v>
      </c>
      <c r="K11" s="31">
        <v>663.61</v>
      </c>
      <c r="L11" s="31">
        <v>83</v>
      </c>
      <c r="M11" s="31">
        <v>700</v>
      </c>
      <c r="N11" s="6"/>
      <c r="O11" s="6"/>
      <c r="P11" s="6"/>
    </row>
    <row r="12" spans="1:16" x14ac:dyDescent="0.25">
      <c r="A12" s="32">
        <v>4222</v>
      </c>
      <c r="B12" s="32" t="s">
        <v>95</v>
      </c>
      <c r="C12" s="27" t="s">
        <v>96</v>
      </c>
      <c r="D12" s="49">
        <v>1327.23</v>
      </c>
      <c r="E12" s="49">
        <v>0</v>
      </c>
      <c r="F12" s="29">
        <v>1327.23</v>
      </c>
      <c r="I12" s="30">
        <v>3293</v>
      </c>
      <c r="J12" s="31" t="s">
        <v>25</v>
      </c>
      <c r="K12" s="31">
        <v>663.61</v>
      </c>
      <c r="L12" s="31">
        <v>0</v>
      </c>
      <c r="M12" s="31">
        <v>500</v>
      </c>
      <c r="N12" s="6"/>
      <c r="O12" s="6"/>
      <c r="P12" s="6"/>
    </row>
    <row r="13" spans="1:16" x14ac:dyDescent="0.25">
      <c r="A13" s="32">
        <v>4226</v>
      </c>
      <c r="B13" s="32" t="s">
        <v>97</v>
      </c>
      <c r="C13" s="27" t="s">
        <v>98</v>
      </c>
      <c r="D13" s="49">
        <v>1327.23</v>
      </c>
      <c r="E13" s="49">
        <v>1176.02</v>
      </c>
      <c r="F13" s="29">
        <v>3000</v>
      </c>
      <c r="I13" s="30">
        <v>3295</v>
      </c>
      <c r="J13" s="31" t="s">
        <v>48</v>
      </c>
      <c r="K13" s="31">
        <v>663.62</v>
      </c>
      <c r="L13" s="31">
        <v>0</v>
      </c>
      <c r="M13" s="31">
        <v>0</v>
      </c>
      <c r="N13" s="6"/>
      <c r="O13" s="6"/>
      <c r="P13" s="6"/>
    </row>
    <row r="14" spans="1:16" x14ac:dyDescent="0.25">
      <c r="A14" s="32">
        <v>4227</v>
      </c>
      <c r="B14" s="32" t="s">
        <v>99</v>
      </c>
      <c r="C14" s="27" t="s">
        <v>100</v>
      </c>
      <c r="D14" s="49">
        <v>1327.23</v>
      </c>
      <c r="E14" s="49">
        <v>0</v>
      </c>
      <c r="F14" s="29">
        <v>6500</v>
      </c>
      <c r="I14" s="30">
        <v>3299</v>
      </c>
      <c r="J14" s="31" t="s">
        <v>28</v>
      </c>
      <c r="K14" s="31">
        <v>500</v>
      </c>
      <c r="L14" s="31">
        <v>0</v>
      </c>
      <c r="M14" s="31">
        <v>500</v>
      </c>
      <c r="N14" s="6"/>
      <c r="O14" s="6"/>
      <c r="P14" s="6"/>
    </row>
    <row r="15" spans="1:16" x14ac:dyDescent="0.25">
      <c r="A15" s="32"/>
      <c r="B15" s="32"/>
      <c r="C15" s="27"/>
      <c r="D15" s="28"/>
      <c r="E15" s="28"/>
      <c r="F15" s="29"/>
      <c r="I15" s="30">
        <v>4221</v>
      </c>
      <c r="J15" s="31" t="s">
        <v>43</v>
      </c>
      <c r="K15" s="31">
        <v>929.06</v>
      </c>
      <c r="L15" s="31">
        <v>2065.4899999999998</v>
      </c>
      <c r="M15" s="31">
        <v>2700</v>
      </c>
      <c r="N15" s="6"/>
      <c r="O15" s="6"/>
      <c r="P15" s="6"/>
    </row>
    <row r="16" spans="1:16" x14ac:dyDescent="0.25">
      <c r="A16" s="32"/>
      <c r="B16" s="32"/>
      <c r="C16" s="27"/>
      <c r="D16" s="28"/>
      <c r="E16" s="28"/>
      <c r="F16" s="29"/>
      <c r="I16" s="30">
        <v>4222</v>
      </c>
      <c r="J16" s="31" t="s">
        <v>96</v>
      </c>
      <c r="K16" s="31">
        <v>530.89</v>
      </c>
      <c r="L16" s="31">
        <v>0</v>
      </c>
      <c r="M16" s="31">
        <v>200</v>
      </c>
      <c r="N16" s="6"/>
      <c r="O16" s="6"/>
      <c r="P16" s="6"/>
    </row>
    <row r="17" spans="1:16" x14ac:dyDescent="0.25">
      <c r="A17" s="32"/>
      <c r="B17" s="32"/>
      <c r="C17" s="27"/>
      <c r="D17" s="28"/>
      <c r="E17" s="28"/>
      <c r="F17" s="29"/>
      <c r="I17" s="30">
        <v>4224</v>
      </c>
      <c r="J17" s="31" t="s">
        <v>104</v>
      </c>
      <c r="K17" s="31">
        <v>1327.23</v>
      </c>
      <c r="L17" s="31">
        <v>0</v>
      </c>
      <c r="M17" s="31">
        <v>800</v>
      </c>
      <c r="N17" s="6"/>
      <c r="O17" s="6"/>
      <c r="P17" s="6"/>
    </row>
    <row r="18" spans="1:16" x14ac:dyDescent="0.25">
      <c r="A18" s="32"/>
      <c r="B18" s="32"/>
      <c r="C18" s="27"/>
      <c r="D18" s="28"/>
      <c r="E18" s="28"/>
      <c r="F18" s="29"/>
      <c r="I18" s="30">
        <v>4225</v>
      </c>
      <c r="J18" s="31" t="s">
        <v>105</v>
      </c>
      <c r="K18" s="31">
        <v>1327.23</v>
      </c>
      <c r="L18" s="31">
        <v>0</v>
      </c>
      <c r="M18" s="31">
        <v>827.23</v>
      </c>
      <c r="N18" s="6"/>
      <c r="O18" s="6"/>
      <c r="P18" s="6"/>
    </row>
    <row r="19" spans="1:16" x14ac:dyDescent="0.25">
      <c r="A19" s="32"/>
      <c r="B19" s="32"/>
      <c r="C19" s="27"/>
      <c r="D19" s="28"/>
      <c r="E19" s="28"/>
      <c r="F19" s="29"/>
      <c r="I19" s="30">
        <v>4226</v>
      </c>
      <c r="J19" s="31" t="s">
        <v>98</v>
      </c>
      <c r="K19" s="31">
        <v>663.62</v>
      </c>
      <c r="L19" s="31">
        <v>281.13</v>
      </c>
      <c r="M19" s="31">
        <v>663.62</v>
      </c>
      <c r="N19" s="6"/>
      <c r="O19" s="6"/>
      <c r="P19" s="6"/>
    </row>
    <row r="20" spans="1:16" x14ac:dyDescent="0.25">
      <c r="A20" s="32"/>
      <c r="B20" s="32"/>
      <c r="C20" s="27"/>
      <c r="D20" s="28"/>
      <c r="E20" s="28"/>
      <c r="F20" s="29"/>
      <c r="I20" s="30">
        <v>4227</v>
      </c>
      <c r="J20" s="31" t="s">
        <v>106</v>
      </c>
      <c r="K20" s="31">
        <v>663.62</v>
      </c>
      <c r="L20" s="31">
        <v>1967.04</v>
      </c>
      <c r="M20" s="31">
        <v>4463.62</v>
      </c>
      <c r="N20" s="6"/>
      <c r="O20" s="6"/>
      <c r="P20" s="6"/>
    </row>
    <row r="21" spans="1:16" x14ac:dyDescent="0.25">
      <c r="A21" s="32"/>
      <c r="B21" s="32"/>
      <c r="C21" s="27"/>
      <c r="D21" s="29"/>
      <c r="E21" s="31"/>
      <c r="F21" s="35"/>
      <c r="I21" s="30">
        <v>4241</v>
      </c>
      <c r="J21" s="31" t="s">
        <v>107</v>
      </c>
      <c r="K21" s="31">
        <v>1327.23</v>
      </c>
      <c r="L21" s="31">
        <v>291.98</v>
      </c>
      <c r="M21" s="31">
        <v>1500</v>
      </c>
      <c r="N21" s="6"/>
      <c r="O21" s="6"/>
      <c r="P21" s="6"/>
    </row>
    <row r="22" spans="1:16" x14ac:dyDescent="0.25">
      <c r="A22" s="32"/>
      <c r="B22" s="32"/>
      <c r="C22" s="27"/>
      <c r="D22" s="29"/>
      <c r="E22" s="31"/>
      <c r="F22" s="31"/>
      <c r="I22" s="30">
        <v>3812</v>
      </c>
      <c r="J22" s="31" t="s">
        <v>108</v>
      </c>
      <c r="K22" s="31">
        <v>0</v>
      </c>
      <c r="L22" s="31">
        <v>1554.32</v>
      </c>
      <c r="M22" s="31">
        <v>1554.32</v>
      </c>
      <c r="N22" s="6"/>
      <c r="O22" s="6"/>
      <c r="P22" s="6"/>
    </row>
    <row r="23" spans="1:16" x14ac:dyDescent="0.25">
      <c r="A23" s="32"/>
      <c r="B23" s="32"/>
      <c r="C23" s="27"/>
      <c r="D23" s="29"/>
      <c r="E23" s="31"/>
      <c r="F23" s="35"/>
      <c r="I23" s="30"/>
      <c r="J23" s="31"/>
      <c r="K23" s="31"/>
      <c r="L23" s="31"/>
      <c r="M23" s="31"/>
      <c r="N23" s="6"/>
      <c r="O23" s="6"/>
      <c r="P23" s="6"/>
    </row>
    <row r="24" spans="1:16" x14ac:dyDescent="0.25">
      <c r="A24" s="32"/>
      <c r="B24" s="32"/>
      <c r="C24" s="27"/>
      <c r="D24" s="29"/>
      <c r="E24" s="31"/>
      <c r="F24" s="35"/>
      <c r="I24" s="30"/>
      <c r="J24" s="31"/>
      <c r="K24" s="36" t="s">
        <v>44</v>
      </c>
      <c r="L24" s="36" t="s">
        <v>2</v>
      </c>
      <c r="M24" s="37" t="s">
        <v>4</v>
      </c>
      <c r="N24" s="45" t="s">
        <v>101</v>
      </c>
      <c r="O24" s="6"/>
      <c r="P24" s="6"/>
    </row>
    <row r="25" spans="1:16" ht="1.5" customHeight="1" x14ac:dyDescent="0.25">
      <c r="A25" s="27"/>
      <c r="B25" s="27"/>
      <c r="C25" s="27"/>
      <c r="D25" s="29"/>
      <c r="E25" s="31"/>
      <c r="F25" s="35"/>
      <c r="I25" s="38"/>
      <c r="J25" s="6"/>
      <c r="K25" s="6"/>
      <c r="L25" s="6"/>
      <c r="M25" s="6"/>
      <c r="N25" s="6"/>
      <c r="O25" s="6"/>
      <c r="P25" s="6"/>
    </row>
    <row r="26" spans="1:16" hidden="1" x14ac:dyDescent="0.25">
      <c r="A26" s="27"/>
      <c r="B26" s="27"/>
      <c r="C26" s="27"/>
      <c r="D26" s="29">
        <f>SUM(D1:D25)</f>
        <v>23915.609999999997</v>
      </c>
      <c r="E26" s="31"/>
      <c r="F26" s="35"/>
      <c r="I26" s="38"/>
      <c r="J26" s="6"/>
      <c r="K26" s="6"/>
      <c r="L26" s="6"/>
      <c r="M26" s="6"/>
      <c r="N26" s="6"/>
      <c r="O26" s="6"/>
      <c r="P26" s="6"/>
    </row>
    <row r="27" spans="1:16" hidden="1" x14ac:dyDescent="0.25">
      <c r="A27" s="27"/>
      <c r="B27" s="27"/>
      <c r="C27" s="27"/>
      <c r="D27" s="29"/>
      <c r="E27" s="31"/>
      <c r="F27" s="35"/>
      <c r="I27" s="38"/>
      <c r="J27" s="6"/>
      <c r="K27" s="6">
        <f>SUM(K1:K23)</f>
        <v>1742076.5300000003</v>
      </c>
      <c r="L27" s="6">
        <f>SUM(L1:L23)</f>
        <v>1355081.3499999999</v>
      </c>
      <c r="M27" s="6">
        <f>SUM(M1:M23)</f>
        <v>2771875.5000000005</v>
      </c>
      <c r="N27" s="6"/>
      <c r="O27" s="6"/>
      <c r="P27" s="6"/>
    </row>
    <row r="28" spans="1:16" x14ac:dyDescent="0.25">
      <c r="A28" s="27"/>
      <c r="B28" s="27"/>
      <c r="C28" s="27"/>
      <c r="D28" s="29">
        <f>D26-D27</f>
        <v>23915.609999999997</v>
      </c>
      <c r="E28" s="31">
        <f>SUM(E1:E20)</f>
        <v>1407.97</v>
      </c>
      <c r="F28" s="31">
        <f>SUM(F1:F20)</f>
        <v>27917.84</v>
      </c>
      <c r="I28" s="38"/>
      <c r="J28" s="6"/>
      <c r="K28" s="6"/>
      <c r="L28" s="6"/>
      <c r="M28" s="6"/>
      <c r="N28" s="6"/>
      <c r="O28" s="6"/>
      <c r="P28" s="6"/>
    </row>
    <row r="29" spans="1:16" x14ac:dyDescent="0.25">
      <c r="A29" s="35"/>
      <c r="B29" s="35"/>
      <c r="C29" s="35"/>
      <c r="D29" s="36" t="s">
        <v>44</v>
      </c>
      <c r="E29" s="36" t="s">
        <v>2</v>
      </c>
      <c r="F29" s="37" t="s">
        <v>4</v>
      </c>
      <c r="G29" s="43" t="s">
        <v>78</v>
      </c>
      <c r="I29" s="38"/>
      <c r="J29" s="6"/>
      <c r="K29" s="6"/>
      <c r="L29" s="6"/>
      <c r="M29" s="6"/>
      <c r="N29" s="6"/>
      <c r="O29" s="6"/>
      <c r="P29" s="6"/>
    </row>
    <row r="30" spans="1:16" x14ac:dyDescent="0.25">
      <c r="A30" s="48"/>
      <c r="B30" s="48"/>
      <c r="C30" s="48"/>
      <c r="D30" s="48"/>
      <c r="E30" s="48"/>
      <c r="F30" s="48"/>
      <c r="I30" s="38"/>
      <c r="J30" s="6"/>
      <c r="K30" s="6"/>
      <c r="L30" s="6"/>
      <c r="M30" s="6"/>
      <c r="N30" s="6"/>
      <c r="O30" s="6"/>
      <c r="P30" s="6"/>
    </row>
    <row r="31" spans="1:16" x14ac:dyDescent="0.25">
      <c r="A31" s="48"/>
      <c r="B31" s="48"/>
      <c r="C31" s="48"/>
      <c r="D31" s="48"/>
      <c r="E31" s="48"/>
      <c r="F31" s="48"/>
      <c r="I31" s="38"/>
      <c r="J31" s="6"/>
      <c r="K31" s="6"/>
      <c r="L31" s="6"/>
      <c r="M31" s="6"/>
      <c r="N31" s="6"/>
      <c r="O31" s="6"/>
      <c r="P31" s="6"/>
    </row>
    <row r="32" spans="1:16" x14ac:dyDescent="0.25">
      <c r="A32" s="39">
        <v>3121</v>
      </c>
      <c r="B32" s="39"/>
      <c r="C32" s="39" t="s">
        <v>6</v>
      </c>
      <c r="D32" s="40">
        <v>0</v>
      </c>
      <c r="E32" s="41">
        <v>0</v>
      </c>
      <c r="F32" s="35">
        <v>0</v>
      </c>
      <c r="I32" s="39">
        <v>3121</v>
      </c>
      <c r="J32" s="39" t="s">
        <v>6</v>
      </c>
      <c r="K32" s="40">
        <v>0</v>
      </c>
      <c r="L32" s="41">
        <v>0</v>
      </c>
      <c r="M32" s="35">
        <v>0</v>
      </c>
      <c r="N32" s="6"/>
      <c r="O32" s="6"/>
      <c r="P32" s="6"/>
    </row>
    <row r="33" spans="1:16" x14ac:dyDescent="0.25">
      <c r="A33" s="35">
        <v>3211</v>
      </c>
      <c r="B33" s="35"/>
      <c r="C33" s="35" t="s">
        <v>7</v>
      </c>
      <c r="D33" s="31">
        <v>729.98</v>
      </c>
      <c r="E33" s="31">
        <v>73.86</v>
      </c>
      <c r="F33" s="39">
        <v>200</v>
      </c>
      <c r="I33" s="35">
        <v>3211</v>
      </c>
      <c r="J33" s="35" t="s">
        <v>7</v>
      </c>
      <c r="K33" s="31">
        <v>10000</v>
      </c>
      <c r="L33" s="31">
        <v>8475</v>
      </c>
      <c r="M33" s="39">
        <v>10784.84</v>
      </c>
      <c r="N33" s="6"/>
      <c r="O33" s="6"/>
      <c r="P33" s="6"/>
    </row>
    <row r="34" spans="1:16" x14ac:dyDescent="0.25">
      <c r="A34" s="35">
        <v>3221</v>
      </c>
      <c r="B34" s="35"/>
      <c r="C34" s="35" t="s">
        <v>35</v>
      </c>
      <c r="D34" s="31">
        <v>398.17</v>
      </c>
      <c r="E34" s="31">
        <v>0</v>
      </c>
      <c r="F34" s="35">
        <v>800</v>
      </c>
      <c r="I34" s="35">
        <v>3221</v>
      </c>
      <c r="J34" s="35" t="s">
        <v>35</v>
      </c>
      <c r="K34" s="31">
        <v>3000</v>
      </c>
      <c r="L34" s="31">
        <v>3374.22</v>
      </c>
      <c r="M34" s="35">
        <v>5400</v>
      </c>
      <c r="N34" s="6"/>
      <c r="O34" s="6"/>
      <c r="P34" s="6"/>
    </row>
    <row r="35" spans="1:16" x14ac:dyDescent="0.25">
      <c r="A35" s="35">
        <v>3231</v>
      </c>
      <c r="B35" s="35"/>
      <c r="C35" s="35" t="s">
        <v>37</v>
      </c>
      <c r="D35" s="31">
        <v>1327.23</v>
      </c>
      <c r="E35" s="31">
        <v>2052.5</v>
      </c>
      <c r="F35" s="35">
        <v>3000</v>
      </c>
      <c r="I35" s="35">
        <v>3232</v>
      </c>
      <c r="J35" s="35" t="s">
        <v>38</v>
      </c>
      <c r="K35" s="31">
        <v>663.61</v>
      </c>
      <c r="L35" s="31">
        <v>0</v>
      </c>
      <c r="M35" s="35">
        <v>663.61</v>
      </c>
      <c r="N35" s="6"/>
      <c r="O35" s="6"/>
      <c r="P35" s="6"/>
    </row>
    <row r="36" spans="1:16" x14ac:dyDescent="0.25">
      <c r="A36" s="35">
        <v>3237</v>
      </c>
      <c r="B36" s="35"/>
      <c r="C36" s="35" t="s">
        <v>21</v>
      </c>
      <c r="D36" s="31">
        <v>100</v>
      </c>
      <c r="E36" s="31">
        <v>0</v>
      </c>
      <c r="F36" s="35">
        <v>200</v>
      </c>
      <c r="I36" s="35">
        <v>3237</v>
      </c>
      <c r="J36" s="35" t="s">
        <v>21</v>
      </c>
      <c r="K36" s="31">
        <v>0</v>
      </c>
      <c r="L36" s="31">
        <v>0</v>
      </c>
      <c r="M36" s="35">
        <v>0</v>
      </c>
      <c r="N36" s="6"/>
      <c r="O36" s="6"/>
      <c r="P36" s="6"/>
    </row>
    <row r="37" spans="1:16" x14ac:dyDescent="0.25">
      <c r="A37" s="35">
        <v>3239</v>
      </c>
      <c r="B37" s="35"/>
      <c r="C37" s="35" t="s">
        <v>39</v>
      </c>
      <c r="D37" s="31">
        <v>398.17</v>
      </c>
      <c r="E37" s="31">
        <v>0</v>
      </c>
      <c r="F37" s="35">
        <v>891.84</v>
      </c>
      <c r="I37" s="35">
        <v>3239</v>
      </c>
      <c r="J37" s="35" t="s">
        <v>39</v>
      </c>
      <c r="K37" s="31">
        <v>6437.06</v>
      </c>
      <c r="L37" s="31">
        <v>809.5</v>
      </c>
      <c r="M37" s="35">
        <v>8437.06</v>
      </c>
      <c r="N37" s="6"/>
      <c r="O37" s="6"/>
      <c r="P37" s="6"/>
    </row>
    <row r="38" spans="1:16" x14ac:dyDescent="0.25">
      <c r="A38" s="35">
        <v>3291</v>
      </c>
      <c r="B38" s="35"/>
      <c r="C38" s="35" t="s">
        <v>45</v>
      </c>
      <c r="D38" s="31">
        <v>398.17</v>
      </c>
      <c r="E38" s="31">
        <v>564.05999999999995</v>
      </c>
      <c r="F38" s="35">
        <v>800</v>
      </c>
      <c r="G38" t="s">
        <v>81</v>
      </c>
      <c r="I38" s="35">
        <v>3292</v>
      </c>
      <c r="J38" s="35" t="s">
        <v>24</v>
      </c>
      <c r="K38" s="31">
        <v>2000</v>
      </c>
      <c r="L38" s="31">
        <v>2600</v>
      </c>
      <c r="M38" s="35">
        <v>2700</v>
      </c>
      <c r="N38" s="6"/>
      <c r="O38" s="6"/>
      <c r="P38" s="6"/>
    </row>
    <row r="39" spans="1:16" x14ac:dyDescent="0.25">
      <c r="A39" s="35">
        <v>3293</v>
      </c>
      <c r="B39" s="35"/>
      <c r="C39" s="35" t="s">
        <v>25</v>
      </c>
      <c r="D39" s="31">
        <v>265.45</v>
      </c>
      <c r="E39" s="31">
        <v>0</v>
      </c>
      <c r="F39" s="35">
        <v>400</v>
      </c>
      <c r="G39" s="44"/>
      <c r="I39" s="35">
        <v>3293</v>
      </c>
      <c r="J39" s="35" t="s">
        <v>25</v>
      </c>
      <c r="K39" s="31">
        <v>500</v>
      </c>
      <c r="L39" s="31">
        <v>0</v>
      </c>
      <c r="M39" s="35">
        <v>500</v>
      </c>
      <c r="N39" s="6"/>
      <c r="O39" s="6"/>
      <c r="P39" s="6"/>
    </row>
    <row r="40" spans="1:16" x14ac:dyDescent="0.25">
      <c r="A40" s="35">
        <v>3299</v>
      </c>
      <c r="B40" s="35"/>
      <c r="C40" s="35" t="s">
        <v>46</v>
      </c>
      <c r="D40" s="31">
        <v>398.17</v>
      </c>
      <c r="E40" s="31">
        <v>144</v>
      </c>
      <c r="F40" s="35">
        <v>400</v>
      </c>
      <c r="G40" s="44"/>
      <c r="I40" s="35">
        <v>3299</v>
      </c>
      <c r="J40" s="35" t="s">
        <v>28</v>
      </c>
      <c r="K40" s="31">
        <v>1000</v>
      </c>
      <c r="L40" s="31">
        <v>490.65</v>
      </c>
      <c r="M40" s="35">
        <v>1700</v>
      </c>
      <c r="N40" s="6"/>
      <c r="O40" s="6"/>
      <c r="P40" s="6"/>
    </row>
    <row r="41" spans="1:16" s="38" customFormat="1" x14ac:dyDescent="0.25">
      <c r="A41" s="35">
        <v>4221</v>
      </c>
      <c r="B41" s="35"/>
      <c r="C41" s="35" t="s">
        <v>94</v>
      </c>
      <c r="D41" s="31">
        <v>0</v>
      </c>
      <c r="E41" s="31">
        <v>578.75</v>
      </c>
      <c r="F41" s="35">
        <v>700</v>
      </c>
      <c r="G41" s="44"/>
      <c r="I41" s="35">
        <v>4227</v>
      </c>
      <c r="J41" s="35" t="s">
        <v>109</v>
      </c>
      <c r="K41" s="31">
        <v>500</v>
      </c>
      <c r="L41" s="31">
        <v>0</v>
      </c>
      <c r="M41" s="35">
        <v>0</v>
      </c>
      <c r="N41" s="6"/>
      <c r="O41" s="6"/>
      <c r="P41" s="6"/>
    </row>
    <row r="42" spans="1:16" x14ac:dyDescent="0.25">
      <c r="A42" s="35">
        <v>4241</v>
      </c>
      <c r="B42" s="35"/>
      <c r="C42" s="35" t="s">
        <v>82</v>
      </c>
      <c r="D42" s="31">
        <v>265.45</v>
      </c>
      <c r="E42" s="31">
        <v>0</v>
      </c>
      <c r="F42" s="35">
        <v>265.45</v>
      </c>
      <c r="G42" s="44"/>
      <c r="I42" s="35">
        <v>4241</v>
      </c>
      <c r="J42" s="35" t="s">
        <v>82</v>
      </c>
      <c r="K42" s="31">
        <v>0</v>
      </c>
      <c r="L42" s="31">
        <v>0</v>
      </c>
      <c r="M42" s="35">
        <v>0</v>
      </c>
      <c r="N42" s="6"/>
      <c r="O42" s="6"/>
      <c r="P42" s="6"/>
    </row>
    <row r="43" spans="1:16" x14ac:dyDescent="0.25">
      <c r="D43" s="36" t="s">
        <v>44</v>
      </c>
      <c r="E43" s="36" t="s">
        <v>2</v>
      </c>
      <c r="F43" s="42" t="s">
        <v>4</v>
      </c>
      <c r="G43" s="43" t="s">
        <v>80</v>
      </c>
      <c r="K43" s="36" t="s">
        <v>44</v>
      </c>
      <c r="L43" s="36" t="s">
        <v>2</v>
      </c>
      <c r="M43" s="42" t="s">
        <v>4</v>
      </c>
      <c r="N43" s="43" t="s">
        <v>110</v>
      </c>
    </row>
    <row r="44" spans="1:16" x14ac:dyDescent="0.25">
      <c r="D44" s="6">
        <f>SUM(D33:D42)</f>
        <v>4280.79</v>
      </c>
      <c r="F44">
        <f>SUM(F33:F42)</f>
        <v>7657.29</v>
      </c>
      <c r="K44" s="6">
        <f>SUM(K33:K42)</f>
        <v>24100.670000000002</v>
      </c>
      <c r="M44" s="38">
        <f>SUM(M33:M42)</f>
        <v>30185.510000000002</v>
      </c>
    </row>
    <row r="46" spans="1:16" x14ac:dyDescent="0.25">
      <c r="E46" s="6"/>
    </row>
  </sheetData>
  <mergeCells count="1">
    <mergeCell ref="A30:F31"/>
  </mergeCells>
  <pageMargins left="0.70866141732283472" right="0.70866141732283472" top="0.74803149606299213" bottom="0.74803149606299213" header="0.51181102362204722" footer="0.51181102362204722"/>
  <pageSetup paperSize="9" scale="5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Anđa</dc:creator>
  <dc:description/>
  <cp:lastModifiedBy>Korisnik</cp:lastModifiedBy>
  <cp:revision>3</cp:revision>
  <cp:lastPrinted>2025-08-28T09:08:56Z</cp:lastPrinted>
  <dcterms:created xsi:type="dcterms:W3CDTF">2021-10-28T05:51:07Z</dcterms:created>
  <dcterms:modified xsi:type="dcterms:W3CDTF">2026-01-14T07:43:15Z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